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punteggi master" sheetId="1" r:id="rId1"/>
  </sheets>
  <definedNames>
    <definedName name="_xlnm.Print_Titles" localSheetId="0">'punteggi master'!$1:$1</definedName>
  </definedNames>
  <calcPr fullCalcOnLoad="1"/>
</workbook>
</file>

<file path=xl/comments1.xml><?xml version="1.0" encoding="utf-8"?>
<comments xmlns="http://schemas.openxmlformats.org/spreadsheetml/2006/main">
  <authors>
    <author>GIORGIO</author>
  </authors>
  <commentList>
    <comment ref="A1" authorId="0">
      <text>
        <r>
          <rPr>
            <b/>
            <sz val="9"/>
            <rFont val="Tahoma"/>
            <family val="0"/>
          </rPr>
          <t>GIORGIO:</t>
        </r>
        <r>
          <rPr>
            <sz val="9"/>
            <rFont val="Tahoma"/>
            <family val="0"/>
          </rPr>
          <t xml:space="preserve">
cognome e nome</t>
        </r>
      </text>
    </comment>
    <comment ref="B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categoria master fidal per il 2010</t>
        </r>
      </text>
    </comment>
    <comment ref="C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specialità (specialità del programma tecnico master)</t>
        </r>
      </text>
    </comment>
    <comment ref="D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migliore prestazione in base alla tabella di punteggio master</t>
        </r>
      </text>
    </comment>
    <comment ref="E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punteggio secondo tabella di punteggio master</t>
        </r>
      </text>
    </comment>
    <comment ref="F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in base al punteggio 1 x 0,2</t>
        </r>
      </text>
    </comment>
    <comment ref="G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specialità (specialità del programma tecnico master)</t>
        </r>
      </text>
    </comment>
    <comment ref="J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in base al punteggio 1 x 0,1</t>
        </r>
      </text>
    </comment>
    <comment ref="S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10 per la presenza ad un Campionato Internazionale (max 30 punti)</t>
        </r>
      </text>
    </comment>
    <comment ref="AF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5 punti per ogni primato sociale per categoria non over (max 25 punti). Se &lt; 400 punti t.b. solo 3 punti</t>
        </r>
      </text>
    </comment>
    <comment ref="AG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n° presenze gare (per ogni manifestazione nella stessa giornata si considera 1 presenza)</t>
        </r>
      </text>
    </comment>
    <comment ref="AH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4 per ogni presenza (minimo 6 gare, massimo 30 gare = 120 punti)</t>
        </r>
      </text>
    </comment>
    <comment ref="AI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totale punti (si sommano quelle delle colonne con colore giallo)</t>
        </r>
      </text>
    </comment>
    <comment ref="M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15 per la presenza</t>
        </r>
      </text>
    </comment>
    <comment ref="R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10 per la presenza a un Campionato Italiano (indoor, pista, strada, cross) max 30 punti</t>
        </r>
      </text>
    </comment>
    <comment ref="N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15 per la presenza per ogni giornata di gare</t>
        </r>
      </text>
    </comment>
    <comment ref="K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15 per ognuna delle 3 prove + 10 punti a scalare i base alla somma dei punteggi di classifica delle 3 prove</t>
        </r>
      </text>
    </comment>
    <comment ref="L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15 per la presenza</t>
        </r>
      </text>
    </comment>
    <comment ref="V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10 per la presenza ad un Campionato Internazionale (max 30 punti)</t>
        </r>
      </text>
    </comment>
    <comment ref="AE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20,18,16,ecc. punti a scalare secondo punteggi nel pentathlon lanci (unica per m/f)</t>
        </r>
      </text>
    </comment>
    <comment ref="AD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20,18,16,ecc. punti a scalare classifica stagionale mezza maratona (unica per m/f)</t>
        </r>
      </text>
    </comment>
    <comment ref="AC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20,18,16,ecc. punti a scalare secondo t.p. nelle specialità salti (unica per m/f)</t>
        </r>
      </text>
    </comment>
    <comment ref="AB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10 ai punteggi utili ai fini della finale nazionale cds (solo in caso di qualificazione)</t>
        </r>
      </text>
    </comment>
    <comment ref="AA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30,27,24,ecc. punti a scalare classifica stagionale mezza maratona (separate per m/f)</t>
        </r>
      </text>
    </comment>
    <comment ref="Z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20,18,16,ecc. punti a scalare secondo t.p. nelle specialità corse su pista (unica per m/f)</t>
        </r>
      </text>
    </comment>
    <comment ref="O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5 per ogni titolo regionale (max 20 punti)</t>
        </r>
      </text>
    </comment>
    <comment ref="X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20 per ogni titolo italiano (max 60 punti)</t>
        </r>
      </text>
    </comment>
    <comment ref="W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10 per la presenza a ogni prova del Gran Prix Prove Multiple (max 30 punti)</t>
        </r>
      </text>
    </comment>
    <comment ref="H1" authorId="0">
      <text>
        <r>
          <rPr>
            <b/>
            <sz val="9"/>
            <rFont val="Tahoma"/>
            <family val="0"/>
          </rPr>
          <t>GIORGIO:</t>
        </r>
        <r>
          <rPr>
            <sz val="9"/>
            <rFont val="Tahoma"/>
            <family val="0"/>
          </rPr>
          <t xml:space="preserve">
seconda migliore prestazione in base alla tabella di punteggio master</t>
        </r>
      </text>
    </comment>
    <comment ref="I1" authorId="0">
      <text>
        <r>
          <rPr>
            <b/>
            <sz val="9"/>
            <rFont val="Tahoma"/>
            <family val="0"/>
          </rPr>
          <t>GIORGIO:</t>
        </r>
        <r>
          <rPr>
            <sz val="9"/>
            <rFont val="Tahoma"/>
            <family val="0"/>
          </rPr>
          <t xml:space="preserve">
punteggio secondo tabella di punteggio master</t>
        </r>
      </text>
    </comment>
    <comment ref="Y1" authorId="0">
      <text>
        <r>
          <rPr>
            <b/>
            <sz val="9"/>
            <rFont val="Tahoma"/>
            <family val="2"/>
          </rPr>
          <t>GIORGIO:</t>
        </r>
        <r>
          <rPr>
            <sz val="9"/>
            <rFont val="Tahoma"/>
            <family val="2"/>
          </rPr>
          <t xml:space="preserve">
punti 5 per ogni titolo regionale (max 20 punti)</t>
        </r>
      </text>
    </comment>
  </commentList>
</comments>
</file>

<file path=xl/sharedStrings.xml><?xml version="1.0" encoding="utf-8"?>
<sst xmlns="http://schemas.openxmlformats.org/spreadsheetml/2006/main" count="306" uniqueCount="227">
  <si>
    <t>prestazione</t>
  </si>
  <si>
    <t>totale</t>
  </si>
  <si>
    <t>campionati italiani indiv.</t>
  </si>
  <si>
    <t>campionati internazionali</t>
  </si>
  <si>
    <t>bonus titolo regionale</t>
  </si>
  <si>
    <t>classifica mezza maratona</t>
  </si>
  <si>
    <t>classifica gare di corsa su pista</t>
  </si>
  <si>
    <t>classifica gare di salti</t>
  </si>
  <si>
    <t>classifica gare di lanci</t>
  </si>
  <si>
    <t>primati sociali</t>
  </si>
  <si>
    <t>presenze gare</t>
  </si>
  <si>
    <t>specialità</t>
  </si>
  <si>
    <t>nome atleta</t>
  </si>
  <si>
    <t>categoria</t>
  </si>
  <si>
    <t>punteggio 1</t>
  </si>
  <si>
    <t>punteggio 2</t>
  </si>
  <si>
    <t>Rozzarin Matteo</t>
  </si>
  <si>
    <t>punti presenze</t>
  </si>
  <si>
    <t>punti classifica</t>
  </si>
  <si>
    <t>cds cross presenze e bonus</t>
  </si>
  <si>
    <t>cds reg. pista presenze e bonus</t>
  </si>
  <si>
    <t>classifica maratona</t>
  </si>
  <si>
    <t>classifica pentathlon lanci</t>
  </si>
  <si>
    <t>Pachioli Angela</t>
  </si>
  <si>
    <t>Sgarzi Stefano</t>
  </si>
  <si>
    <t>camp reg. ind pista presenze e bonus</t>
  </si>
  <si>
    <t>Teggi Maurizio</t>
  </si>
  <si>
    <t>campionati italiani indoor bonus aggiuntivo</t>
  </si>
  <si>
    <t>Bencivenni Roberto</t>
  </si>
  <si>
    <t>gran prix prove multiple lanci</t>
  </si>
  <si>
    <t>bonus titolo italiano o piazzamento primi 3</t>
  </si>
  <si>
    <t>finale nazionale cds e bonus</t>
  </si>
  <si>
    <t>SF40</t>
  </si>
  <si>
    <t>SF55</t>
  </si>
  <si>
    <t>SM50</t>
  </si>
  <si>
    <t>SM45</t>
  </si>
  <si>
    <t>bonus 10 manifestazioni</t>
  </si>
  <si>
    <t>SM60</t>
  </si>
  <si>
    <t>Schiavoni Giorgio</t>
  </si>
  <si>
    <t>SM70</t>
  </si>
  <si>
    <t>martello m.c.</t>
  </si>
  <si>
    <t>martello</t>
  </si>
  <si>
    <t>Magagni Anna</t>
  </si>
  <si>
    <t>alto</t>
  </si>
  <si>
    <t>Pocaterra Leonardo</t>
  </si>
  <si>
    <t>giavell</t>
  </si>
  <si>
    <t>Franceschi Paolo</t>
  </si>
  <si>
    <t>lungo</t>
  </si>
  <si>
    <t>Carpinteri Andrea</t>
  </si>
  <si>
    <t>bonus 5 manifestazioni</t>
  </si>
  <si>
    <t>1,42</t>
  </si>
  <si>
    <t>Campanella Serena</t>
  </si>
  <si>
    <t>SF35</t>
  </si>
  <si>
    <t>Ferro Maria</t>
  </si>
  <si>
    <t>HJ</t>
  </si>
  <si>
    <t>4,02</t>
  </si>
  <si>
    <t>30.31</t>
  </si>
  <si>
    <t>13,07</t>
  </si>
  <si>
    <t>Armaroli Gianfranco</t>
  </si>
  <si>
    <t>Bignami Emiliano</t>
  </si>
  <si>
    <t>Branchini Giovanni</t>
  </si>
  <si>
    <t>Calarota Claudio</t>
  </si>
  <si>
    <t>Calori Sandro</t>
  </si>
  <si>
    <t>Catalano Michele</t>
  </si>
  <si>
    <t>SM35</t>
  </si>
  <si>
    <t>Deodari Renzo</t>
  </si>
  <si>
    <t>SM65</t>
  </si>
  <si>
    <t>Di Falco Antonella</t>
  </si>
  <si>
    <t>SF50</t>
  </si>
  <si>
    <t>Fiumelli Matteo</t>
  </si>
  <si>
    <t>Genovesi Athos</t>
  </si>
  <si>
    <t>SM55</t>
  </si>
  <si>
    <t>Iorio Fioravante</t>
  </si>
  <si>
    <t>Landolfo Antonio</t>
  </si>
  <si>
    <t>Malverdi Roberta</t>
  </si>
  <si>
    <t>SF45</t>
  </si>
  <si>
    <t>Mariotti Cristian</t>
  </si>
  <si>
    <t>Moracas Marco</t>
  </si>
  <si>
    <t>Pagliuca Donata</t>
  </si>
  <si>
    <t>SF60</t>
  </si>
  <si>
    <t>Passerini Patrizia</t>
  </si>
  <si>
    <t>Petrosino Pierpaolo</t>
  </si>
  <si>
    <t>SM40</t>
  </si>
  <si>
    <t>Pulga Walter</t>
  </si>
  <si>
    <t>Rizzoli Giorgio</t>
  </si>
  <si>
    <t>Soffritti Gloria</t>
  </si>
  <si>
    <t>Vecchi Andrea</t>
  </si>
  <si>
    <t>Vecchi Giancarlo</t>
  </si>
  <si>
    <t>SM75</t>
  </si>
  <si>
    <t>Piana Stefano</t>
  </si>
  <si>
    <t>Pignatiello Marisa</t>
  </si>
  <si>
    <t>Ghini Fabiana</t>
  </si>
  <si>
    <t>Kacinova Zdena</t>
  </si>
  <si>
    <t>Campadelli Valerio</t>
  </si>
  <si>
    <t>Franceschi Fabio</t>
  </si>
  <si>
    <t>Masetti Angela</t>
  </si>
  <si>
    <t>Possenti Gabriele</t>
  </si>
  <si>
    <t>Palmieri Claudio</t>
  </si>
  <si>
    <t>Mazzone Valeria</t>
  </si>
  <si>
    <t>Fenorasi Federica</t>
  </si>
  <si>
    <t>Marchesini Alberto</t>
  </si>
  <si>
    <t>SM80</t>
  </si>
  <si>
    <t>Vacchi Lamberto</t>
  </si>
  <si>
    <t>Bonora Bruno</t>
  </si>
  <si>
    <t>peso</t>
  </si>
  <si>
    <t>punteggi speciali Trofeo Master</t>
  </si>
  <si>
    <t>Grandi Massimo</t>
  </si>
  <si>
    <t>Soldati Andrea</t>
  </si>
  <si>
    <t>Lolli Roberto</t>
  </si>
  <si>
    <t>Tassinari Vania</t>
  </si>
  <si>
    <t>Nessi Franco</t>
  </si>
  <si>
    <t>Galli Daniele</t>
  </si>
  <si>
    <t>Vandelli Roberto</t>
  </si>
  <si>
    <t>sm60</t>
  </si>
  <si>
    <t>Mengoli Cristina</t>
  </si>
  <si>
    <t>trofeo master presenze e bonus</t>
  </si>
  <si>
    <t>incentivazione specialità difficili ai CdS</t>
  </si>
  <si>
    <t>Nerozzi Massimiliano</t>
  </si>
  <si>
    <t>33.06</t>
  </si>
  <si>
    <t>1.12.60</t>
  </si>
  <si>
    <t>10,28</t>
  </si>
  <si>
    <t>983</t>
  </si>
  <si>
    <t>11,38</t>
  </si>
  <si>
    <t>976</t>
  </si>
  <si>
    <t>5.32.95</t>
  </si>
  <si>
    <t>11.55.81</t>
  </si>
  <si>
    <t>14.03.46</t>
  </si>
  <si>
    <t>24.52.63</t>
  </si>
  <si>
    <t>1.08.59</t>
  </si>
  <si>
    <t>2.48.59</t>
  </si>
  <si>
    <t>3.11.86</t>
  </si>
  <si>
    <t>1.25.85</t>
  </si>
  <si>
    <t>16.57</t>
  </si>
  <si>
    <t>36.11</t>
  </si>
  <si>
    <t>7,54</t>
  </si>
  <si>
    <t>disco</t>
  </si>
  <si>
    <t>15,05</t>
  </si>
  <si>
    <t>24.12.23</t>
  </si>
  <si>
    <t>14.09.75</t>
  </si>
  <si>
    <t>1.20.27</t>
  </si>
  <si>
    <t>34.63</t>
  </si>
  <si>
    <t>11.52.77</t>
  </si>
  <si>
    <t>5.22.10</t>
  </si>
  <si>
    <t>29.23</t>
  </si>
  <si>
    <t>1.05.06</t>
  </si>
  <si>
    <t>1,45</t>
  </si>
  <si>
    <t>7,33</t>
  </si>
  <si>
    <t>13,35</t>
  </si>
  <si>
    <t>37,72</t>
  </si>
  <si>
    <t>40,76</t>
  </si>
  <si>
    <t>1.19.63</t>
  </si>
  <si>
    <t>5.26.92</t>
  </si>
  <si>
    <t>5.25.38</t>
  </si>
  <si>
    <t>triplo</t>
  </si>
  <si>
    <t>9,27</t>
  </si>
  <si>
    <t>12,26</t>
  </si>
  <si>
    <t>32,06</t>
  </si>
  <si>
    <t>4.23.94</t>
  </si>
  <si>
    <t>13.85</t>
  </si>
  <si>
    <t>28.46</t>
  </si>
  <si>
    <t>16,14</t>
  </si>
  <si>
    <t>7.28.27</t>
  </si>
  <si>
    <t>marcia 5 km</t>
  </si>
  <si>
    <t>37.52.43</t>
  </si>
  <si>
    <t>6,84</t>
  </si>
  <si>
    <t>8,60</t>
  </si>
  <si>
    <t>8,29</t>
  </si>
  <si>
    <t>9.59.36</t>
  </si>
  <si>
    <t>12.08.14</t>
  </si>
  <si>
    <t>1,38</t>
  </si>
  <si>
    <t>28,76</t>
  </si>
  <si>
    <t>8,56</t>
  </si>
  <si>
    <t>4,04</t>
  </si>
  <si>
    <t>9.50.40</t>
  </si>
  <si>
    <t>4.31.17</t>
  </si>
  <si>
    <t>9.49.84</t>
  </si>
  <si>
    <t>10,36</t>
  </si>
  <si>
    <t>3,52</t>
  </si>
  <si>
    <t>5.30.54</t>
  </si>
  <si>
    <t>17.53</t>
  </si>
  <si>
    <t>38.71</t>
  </si>
  <si>
    <t>6.29.47</t>
  </si>
  <si>
    <t>Moruzzi Andrea</t>
  </si>
  <si>
    <t>Leonelli Andrea</t>
  </si>
  <si>
    <t>Grillini Leonardo</t>
  </si>
  <si>
    <t>Pieri Barbara</t>
  </si>
  <si>
    <t>Aquli Monia</t>
  </si>
  <si>
    <t>1.24.29</t>
  </si>
  <si>
    <t>4,28</t>
  </si>
  <si>
    <t>17,22</t>
  </si>
  <si>
    <t>6,55</t>
  </si>
  <si>
    <t>15.00.95</t>
  </si>
  <si>
    <t>5,52</t>
  </si>
  <si>
    <t>17.27</t>
  </si>
  <si>
    <t>36..06</t>
  </si>
  <si>
    <t>16.02.02</t>
  </si>
  <si>
    <t>1.24.37</t>
  </si>
  <si>
    <t>36.74</t>
  </si>
  <si>
    <t>13.19</t>
  </si>
  <si>
    <t>14.75</t>
  </si>
  <si>
    <t>15.18</t>
  </si>
  <si>
    <t>27.55</t>
  </si>
  <si>
    <t>29.75</t>
  </si>
  <si>
    <t>2.30.29</t>
  </si>
  <si>
    <t>2.47.93</t>
  </si>
  <si>
    <t>3.36.22</t>
  </si>
  <si>
    <t>5.33.70</t>
  </si>
  <si>
    <t>5.36.05</t>
  </si>
  <si>
    <t>5.50.96</t>
  </si>
  <si>
    <t>11.31.52</t>
  </si>
  <si>
    <t>11.34.78</t>
  </si>
  <si>
    <t>11.37.93</t>
  </si>
  <si>
    <t>18.27.35</t>
  </si>
  <si>
    <t>2000s</t>
  </si>
  <si>
    <t>11.09.75</t>
  </si>
  <si>
    <t>12.23.66</t>
  </si>
  <si>
    <t>3000s</t>
  </si>
  <si>
    <t>10.41.06</t>
  </si>
  <si>
    <t>1,20</t>
  </si>
  <si>
    <t>4,43</t>
  </si>
  <si>
    <t>6,11</t>
  </si>
  <si>
    <t>10,26</t>
  </si>
  <si>
    <t>10,14</t>
  </si>
  <si>
    <t>7,01</t>
  </si>
  <si>
    <t>5,89</t>
  </si>
  <si>
    <t>7,09</t>
  </si>
  <si>
    <t>41,99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</si>
</sst>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8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5.7109375" defaultRowHeight="12.75"/>
  <cols>
    <col min="1" max="1" width="13.28125" style="5" customWidth="1"/>
    <col min="2" max="2" width="6.00390625" style="6" customWidth="1"/>
    <col min="3" max="3" width="6.00390625" style="20" customWidth="1"/>
    <col min="4" max="4" width="7.8515625" style="6" customWidth="1"/>
    <col min="5" max="5" width="5.421875" style="18" customWidth="1"/>
    <col min="6" max="6" width="4.7109375" style="11" customWidth="1"/>
    <col min="7" max="7" width="6.00390625" style="20" customWidth="1"/>
    <col min="8" max="8" width="7.8515625" style="7" customWidth="1"/>
    <col min="9" max="9" width="4.7109375" style="6" customWidth="1"/>
    <col min="10" max="10" width="4.57421875" style="15" customWidth="1"/>
    <col min="11" max="11" width="4.57421875" style="11" customWidth="1"/>
    <col min="12" max="16" width="4.57421875" style="6" customWidth="1"/>
    <col min="17" max="17" width="4.57421875" style="27" customWidth="1"/>
    <col min="18" max="33" width="4.57421875" style="6" customWidth="1"/>
    <col min="34" max="35" width="4.57421875" style="11" customWidth="1"/>
    <col min="36" max="16384" width="5.7109375" style="8" customWidth="1"/>
  </cols>
  <sheetData>
    <row r="1" spans="1:35" s="2" customFormat="1" ht="111" customHeight="1">
      <c r="A1" s="1" t="s">
        <v>12</v>
      </c>
      <c r="B1" s="14" t="s">
        <v>13</v>
      </c>
      <c r="C1" s="14" t="s">
        <v>11</v>
      </c>
      <c r="D1" s="14" t="s">
        <v>0</v>
      </c>
      <c r="E1" s="17" t="s">
        <v>14</v>
      </c>
      <c r="F1" s="14" t="s">
        <v>18</v>
      </c>
      <c r="G1" s="14" t="s">
        <v>11</v>
      </c>
      <c r="H1" s="14" t="s">
        <v>0</v>
      </c>
      <c r="I1" s="14" t="s">
        <v>15</v>
      </c>
      <c r="J1" s="14" t="s">
        <v>18</v>
      </c>
      <c r="K1" s="21" t="s">
        <v>19</v>
      </c>
      <c r="L1" s="14" t="s">
        <v>20</v>
      </c>
      <c r="M1" s="14" t="s">
        <v>25</v>
      </c>
      <c r="N1" s="21" t="s">
        <v>115</v>
      </c>
      <c r="O1" s="21" t="s">
        <v>105</v>
      </c>
      <c r="P1" s="14" t="s">
        <v>49</v>
      </c>
      <c r="Q1" s="14" t="s">
        <v>36</v>
      </c>
      <c r="R1" s="14" t="s">
        <v>2</v>
      </c>
      <c r="S1" s="14" t="s">
        <v>27</v>
      </c>
      <c r="T1" s="14" t="s">
        <v>31</v>
      </c>
      <c r="U1" s="14" t="s">
        <v>116</v>
      </c>
      <c r="V1" s="14" t="s">
        <v>3</v>
      </c>
      <c r="W1" s="21" t="s">
        <v>29</v>
      </c>
      <c r="X1" s="21" t="s">
        <v>30</v>
      </c>
      <c r="Y1" s="21" t="s">
        <v>4</v>
      </c>
      <c r="Z1" s="21" t="s">
        <v>6</v>
      </c>
      <c r="AA1" s="21" t="s">
        <v>5</v>
      </c>
      <c r="AB1" s="21" t="s">
        <v>21</v>
      </c>
      <c r="AC1" s="21" t="s">
        <v>7</v>
      </c>
      <c r="AD1" s="21" t="s">
        <v>8</v>
      </c>
      <c r="AE1" s="21" t="s">
        <v>22</v>
      </c>
      <c r="AF1" s="21" t="s">
        <v>9</v>
      </c>
      <c r="AG1" s="14" t="s">
        <v>10</v>
      </c>
      <c r="AH1" s="14" t="s">
        <v>17</v>
      </c>
      <c r="AI1" s="14" t="s">
        <v>1</v>
      </c>
    </row>
    <row r="2" spans="1:35" s="4" customFormat="1" ht="27.75" customHeight="1">
      <c r="A2" s="36" t="s">
        <v>38</v>
      </c>
      <c r="B2" s="12" t="s">
        <v>39</v>
      </c>
      <c r="C2" s="19" t="s">
        <v>40</v>
      </c>
      <c r="D2" s="13" t="s">
        <v>147</v>
      </c>
      <c r="E2" s="16">
        <v>972</v>
      </c>
      <c r="F2" s="9">
        <f>(E2-500)*0.2</f>
        <v>94.4</v>
      </c>
      <c r="G2" s="19" t="s">
        <v>41</v>
      </c>
      <c r="H2" s="13" t="s">
        <v>148</v>
      </c>
      <c r="I2" s="16">
        <v>846</v>
      </c>
      <c r="J2" s="9">
        <f>(I2-500)*0.1</f>
        <v>34.6</v>
      </c>
      <c r="K2" s="28">
        <v>0</v>
      </c>
      <c r="L2" s="28">
        <v>36</v>
      </c>
      <c r="M2" s="29">
        <v>40</v>
      </c>
      <c r="N2" s="28">
        <v>66</v>
      </c>
      <c r="O2" s="29">
        <v>214</v>
      </c>
      <c r="P2" s="28">
        <v>25</v>
      </c>
      <c r="Q2" s="29">
        <v>200</v>
      </c>
      <c r="R2" s="29">
        <v>30</v>
      </c>
      <c r="S2" s="29">
        <v>10</v>
      </c>
      <c r="T2" s="29">
        <v>0</v>
      </c>
      <c r="U2" s="29">
        <v>62</v>
      </c>
      <c r="V2" s="30">
        <v>0</v>
      </c>
      <c r="W2" s="29">
        <v>40</v>
      </c>
      <c r="X2" s="29">
        <v>90</v>
      </c>
      <c r="Y2" s="29">
        <v>18</v>
      </c>
      <c r="Z2" s="29">
        <v>0</v>
      </c>
      <c r="AA2" s="29">
        <v>0</v>
      </c>
      <c r="AB2" s="29">
        <v>0</v>
      </c>
      <c r="AC2" s="29">
        <v>0</v>
      </c>
      <c r="AD2" s="29">
        <v>18</v>
      </c>
      <c r="AE2" s="29">
        <v>18</v>
      </c>
      <c r="AF2" s="29">
        <v>0</v>
      </c>
      <c r="AG2" s="3"/>
      <c r="AH2" s="10"/>
      <c r="AI2" s="31">
        <f>F2+J2+K2+L2+M2+N2+P2+Q2+R2+S2+T2+U2+V2+W2+X2+O2+Y2+Z2+AA2+AB2+AC2+AD2+AE2+AF2+AH2</f>
        <v>996</v>
      </c>
    </row>
    <row r="3" spans="1:35" s="4" customFormat="1" ht="27.75" customHeight="1">
      <c r="A3" s="36" t="s">
        <v>42</v>
      </c>
      <c r="B3" s="32" t="s">
        <v>33</v>
      </c>
      <c r="C3" s="32" t="s">
        <v>104</v>
      </c>
      <c r="D3" s="33" t="s">
        <v>120</v>
      </c>
      <c r="E3" s="34" t="s">
        <v>121</v>
      </c>
      <c r="F3" s="9">
        <f>(E3-500)*0.2</f>
        <v>96.60000000000001</v>
      </c>
      <c r="G3" s="19" t="s">
        <v>40</v>
      </c>
      <c r="H3" s="33" t="s">
        <v>122</v>
      </c>
      <c r="I3" s="34" t="s">
        <v>123</v>
      </c>
      <c r="J3" s="9">
        <f>(I3-500)*0.1</f>
        <v>47.6</v>
      </c>
      <c r="K3" s="28">
        <v>0</v>
      </c>
      <c r="L3" s="28">
        <v>22</v>
      </c>
      <c r="M3" s="29">
        <v>30</v>
      </c>
      <c r="N3" s="28">
        <v>74</v>
      </c>
      <c r="O3" s="29">
        <v>131</v>
      </c>
      <c r="P3" s="28">
        <v>25</v>
      </c>
      <c r="Q3" s="29">
        <v>120</v>
      </c>
      <c r="R3" s="29">
        <v>20</v>
      </c>
      <c r="S3" s="29">
        <v>10</v>
      </c>
      <c r="T3" s="28">
        <v>58</v>
      </c>
      <c r="U3" s="28">
        <v>102</v>
      </c>
      <c r="V3" s="30">
        <v>0</v>
      </c>
      <c r="W3" s="29">
        <v>20</v>
      </c>
      <c r="X3" s="29">
        <v>140</v>
      </c>
      <c r="Y3" s="29">
        <v>12</v>
      </c>
      <c r="Z3" s="29">
        <v>0</v>
      </c>
      <c r="AA3" s="29">
        <v>0</v>
      </c>
      <c r="AB3" s="29">
        <v>0</v>
      </c>
      <c r="AC3" s="29">
        <v>0</v>
      </c>
      <c r="AD3" s="29">
        <v>20</v>
      </c>
      <c r="AE3" s="29">
        <v>20</v>
      </c>
      <c r="AF3" s="29">
        <v>28</v>
      </c>
      <c r="AG3" s="26"/>
      <c r="AH3" s="10"/>
      <c r="AI3" s="31">
        <f>F3+J3+K3+L3+M3+N3+P3+Q3+R3+S3+T3+U3+V3+W3+X3+O3+Y3+Z3+AA3+AB3+AC3+AD3+AE3+AF3+AH3</f>
        <v>976.2</v>
      </c>
    </row>
    <row r="4" spans="1:35" s="4" customFormat="1" ht="27.75" customHeight="1">
      <c r="A4" s="36" t="s">
        <v>80</v>
      </c>
      <c r="B4" s="23" t="s">
        <v>68</v>
      </c>
      <c r="C4" s="24">
        <v>1500</v>
      </c>
      <c r="D4" s="25" t="s">
        <v>124</v>
      </c>
      <c r="E4" s="16">
        <v>849</v>
      </c>
      <c r="F4" s="9">
        <f>(E4-500)*0.2</f>
        <v>69.8</v>
      </c>
      <c r="G4" s="24">
        <v>3000</v>
      </c>
      <c r="H4" s="25" t="s">
        <v>125</v>
      </c>
      <c r="I4" s="16">
        <v>848</v>
      </c>
      <c r="J4" s="9">
        <f>(I4-500)*0.1</f>
        <v>34.800000000000004</v>
      </c>
      <c r="K4" s="28">
        <v>65</v>
      </c>
      <c r="L4" s="28">
        <v>34</v>
      </c>
      <c r="M4" s="29">
        <v>10</v>
      </c>
      <c r="N4" s="28">
        <v>52</v>
      </c>
      <c r="O4" s="29">
        <v>132</v>
      </c>
      <c r="P4" s="28">
        <v>25</v>
      </c>
      <c r="Q4" s="29">
        <v>120</v>
      </c>
      <c r="R4" s="29">
        <v>10</v>
      </c>
      <c r="S4" s="29">
        <v>0</v>
      </c>
      <c r="T4" s="29">
        <v>0</v>
      </c>
      <c r="U4" s="29">
        <v>40</v>
      </c>
      <c r="V4" s="30">
        <v>10</v>
      </c>
      <c r="W4" s="29">
        <v>0</v>
      </c>
      <c r="X4" s="29">
        <v>40</v>
      </c>
      <c r="Y4" s="29">
        <v>0</v>
      </c>
      <c r="Z4" s="29">
        <v>16</v>
      </c>
      <c r="AA4" s="29">
        <v>0</v>
      </c>
      <c r="AB4" s="29">
        <v>0</v>
      </c>
      <c r="AC4" s="29">
        <v>2</v>
      </c>
      <c r="AD4" s="29">
        <v>0</v>
      </c>
      <c r="AE4" s="29">
        <v>0</v>
      </c>
      <c r="AF4" s="29">
        <v>0</v>
      </c>
      <c r="AG4" s="26"/>
      <c r="AH4" s="10"/>
      <c r="AI4" s="31">
        <f>F4+J4+K4+L4+M4+N4+P4+Q4+R4+S4+T4+U4+V4+W4+X4+O4+Y4+Z4+AA4+AB4+AC4+AD4+AE4+AF4+AH4</f>
        <v>660.6</v>
      </c>
    </row>
    <row r="5" spans="1:35" s="4" customFormat="1" ht="27.75" customHeight="1">
      <c r="A5" s="36" t="s">
        <v>78</v>
      </c>
      <c r="B5" s="23" t="s">
        <v>79</v>
      </c>
      <c r="C5" s="24">
        <v>3000</v>
      </c>
      <c r="D5" s="25" t="s">
        <v>126</v>
      </c>
      <c r="E5" s="16">
        <v>800</v>
      </c>
      <c r="F5" s="9">
        <f>(E5-500)*0.2</f>
        <v>60</v>
      </c>
      <c r="G5" s="24">
        <v>5000</v>
      </c>
      <c r="H5" s="25" t="s">
        <v>127</v>
      </c>
      <c r="I5" s="16">
        <v>747</v>
      </c>
      <c r="J5" s="9">
        <f>(I5-500)*0.1</f>
        <v>24.700000000000003</v>
      </c>
      <c r="K5" s="28">
        <v>57</v>
      </c>
      <c r="L5" s="28">
        <v>26</v>
      </c>
      <c r="M5" s="29">
        <v>18</v>
      </c>
      <c r="N5" s="28">
        <v>40</v>
      </c>
      <c r="O5" s="29">
        <v>192</v>
      </c>
      <c r="P5" s="28">
        <v>0</v>
      </c>
      <c r="Q5" s="29">
        <v>100</v>
      </c>
      <c r="R5" s="29">
        <v>0</v>
      </c>
      <c r="S5" s="29">
        <v>0</v>
      </c>
      <c r="T5" s="28">
        <v>42</v>
      </c>
      <c r="U5" s="28">
        <v>0</v>
      </c>
      <c r="V5" s="30">
        <v>0</v>
      </c>
      <c r="W5" s="29">
        <v>0</v>
      </c>
      <c r="X5" s="29">
        <v>0</v>
      </c>
      <c r="Y5" s="29">
        <v>18</v>
      </c>
      <c r="Z5" s="29">
        <v>14</v>
      </c>
      <c r="AA5" s="29">
        <v>27</v>
      </c>
      <c r="AB5" s="29">
        <v>0</v>
      </c>
      <c r="AC5" s="29">
        <v>0</v>
      </c>
      <c r="AD5" s="29">
        <v>0</v>
      </c>
      <c r="AE5" s="29">
        <v>0</v>
      </c>
      <c r="AF5" s="29">
        <v>28</v>
      </c>
      <c r="AG5" s="26"/>
      <c r="AH5" s="10"/>
      <c r="AI5" s="31">
        <f>F5+J5+K5+L5+M5+N5+P5+Q5+R5+S5+T5+U5+V5+W5+X5+O5+Y5+Z5+AA5+AB5+AC5+AD5+AE5+AF5+AH5</f>
        <v>646.7</v>
      </c>
    </row>
    <row r="6" spans="1:35" s="4" customFormat="1" ht="27.75" customHeight="1">
      <c r="A6" s="36" t="s">
        <v>44</v>
      </c>
      <c r="B6" s="12" t="s">
        <v>39</v>
      </c>
      <c r="C6" s="19" t="s">
        <v>40</v>
      </c>
      <c r="D6" s="13" t="s">
        <v>57</v>
      </c>
      <c r="E6" s="16">
        <v>956</v>
      </c>
      <c r="F6" s="9">
        <f>(E6-500)*0.2</f>
        <v>91.2</v>
      </c>
      <c r="G6" s="19" t="s">
        <v>104</v>
      </c>
      <c r="H6" s="13" t="s">
        <v>221</v>
      </c>
      <c r="I6" s="16">
        <v>751</v>
      </c>
      <c r="J6" s="9">
        <f>(I6-500)*0.1</f>
        <v>25.1</v>
      </c>
      <c r="K6" s="28">
        <v>0</v>
      </c>
      <c r="L6" s="28">
        <v>24</v>
      </c>
      <c r="M6" s="29">
        <v>28</v>
      </c>
      <c r="N6" s="28">
        <v>56</v>
      </c>
      <c r="O6" s="29">
        <v>209</v>
      </c>
      <c r="P6" s="28">
        <v>25</v>
      </c>
      <c r="Q6" s="29">
        <v>60</v>
      </c>
      <c r="R6" s="29">
        <v>20</v>
      </c>
      <c r="S6" s="29">
        <v>10</v>
      </c>
      <c r="T6" s="29">
        <v>0</v>
      </c>
      <c r="U6" s="29">
        <v>0</v>
      </c>
      <c r="V6" s="30">
        <v>0</v>
      </c>
      <c r="W6" s="29">
        <v>0</v>
      </c>
      <c r="X6" s="29">
        <v>10</v>
      </c>
      <c r="Y6" s="29">
        <v>12</v>
      </c>
      <c r="Z6" s="29">
        <v>0</v>
      </c>
      <c r="AA6" s="29">
        <v>0</v>
      </c>
      <c r="AB6" s="29">
        <v>0</v>
      </c>
      <c r="AC6" s="29">
        <v>0</v>
      </c>
      <c r="AD6" s="29">
        <v>16</v>
      </c>
      <c r="AE6" s="29">
        <v>16</v>
      </c>
      <c r="AF6" s="29">
        <v>0</v>
      </c>
      <c r="AG6" s="3"/>
      <c r="AH6" s="10"/>
      <c r="AI6" s="31">
        <f>F6+J6+K6+L6+M6+N6+P6+Q6+R6+S6+T6+U6+V6+W6+X6+O6+Y6+Z6+AA6+AB6+AC6+AD6+AE6+AF6+AH6</f>
        <v>602.3</v>
      </c>
    </row>
    <row r="7" spans="1:35" s="4" customFormat="1" ht="27.75" customHeight="1">
      <c r="A7" s="36" t="s">
        <v>23</v>
      </c>
      <c r="B7" s="23" t="s">
        <v>33</v>
      </c>
      <c r="C7" s="24">
        <v>400</v>
      </c>
      <c r="D7" s="25" t="s">
        <v>119</v>
      </c>
      <c r="E7" s="16">
        <v>888</v>
      </c>
      <c r="F7" s="9">
        <f>(E7-500)*0.2</f>
        <v>77.60000000000001</v>
      </c>
      <c r="G7" s="24">
        <v>200</v>
      </c>
      <c r="H7" s="25" t="s">
        <v>118</v>
      </c>
      <c r="I7" s="16">
        <v>783</v>
      </c>
      <c r="J7" s="9">
        <f>(I7-500)*0.1</f>
        <v>28.3</v>
      </c>
      <c r="K7" s="28">
        <v>32</v>
      </c>
      <c r="L7" s="28">
        <v>48</v>
      </c>
      <c r="M7" s="29">
        <v>10</v>
      </c>
      <c r="N7" s="28">
        <v>52</v>
      </c>
      <c r="O7" s="29">
        <v>135</v>
      </c>
      <c r="P7" s="28">
        <v>25</v>
      </c>
      <c r="Q7" s="29">
        <v>100</v>
      </c>
      <c r="R7" s="29">
        <v>10</v>
      </c>
      <c r="S7" s="29">
        <v>10</v>
      </c>
      <c r="T7" s="28">
        <v>23</v>
      </c>
      <c r="U7" s="28">
        <v>0</v>
      </c>
      <c r="V7" s="30">
        <v>10</v>
      </c>
      <c r="W7" s="29">
        <v>0</v>
      </c>
      <c r="X7" s="29">
        <v>20</v>
      </c>
      <c r="Y7" s="29">
        <v>0</v>
      </c>
      <c r="Z7" s="29">
        <v>18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6"/>
      <c r="AH7" s="10"/>
      <c r="AI7" s="31">
        <f>F7+J7+K7+L7+M7+N7+P7+Q7+R7+S7+T7+U7+V7+W7+X7+O7+Y7+Z7+AA7+AB7+AC7+AD7+AE7+AF7+AH7</f>
        <v>598.9</v>
      </c>
    </row>
    <row r="8" spans="1:35" s="4" customFormat="1" ht="27.75" customHeight="1">
      <c r="A8" s="36" t="s">
        <v>28</v>
      </c>
      <c r="B8" s="23" t="s">
        <v>34</v>
      </c>
      <c r="C8" s="24" t="s">
        <v>45</v>
      </c>
      <c r="D8" s="25" t="s">
        <v>149</v>
      </c>
      <c r="E8" s="16">
        <v>734</v>
      </c>
      <c r="F8" s="9">
        <f>(E8-500)*0.2</f>
        <v>46.800000000000004</v>
      </c>
      <c r="G8" s="24" t="s">
        <v>104</v>
      </c>
      <c r="H8" s="25" t="s">
        <v>222</v>
      </c>
      <c r="I8" s="16">
        <v>650</v>
      </c>
      <c r="J8" s="9">
        <f>(I8-500)*0.1</f>
        <v>15</v>
      </c>
      <c r="K8" s="28">
        <v>0</v>
      </c>
      <c r="L8" s="28">
        <v>20</v>
      </c>
      <c r="M8" s="29">
        <v>10</v>
      </c>
      <c r="N8" s="28">
        <v>40</v>
      </c>
      <c r="O8" s="29">
        <v>123</v>
      </c>
      <c r="P8" s="28">
        <v>25</v>
      </c>
      <c r="Q8" s="29">
        <v>80</v>
      </c>
      <c r="R8" s="29">
        <v>20</v>
      </c>
      <c r="S8" s="29">
        <v>0</v>
      </c>
      <c r="T8" s="29">
        <v>0</v>
      </c>
      <c r="U8" s="29">
        <v>54</v>
      </c>
      <c r="V8" s="30">
        <v>0</v>
      </c>
      <c r="W8" s="29">
        <v>0</v>
      </c>
      <c r="X8" s="29">
        <v>30</v>
      </c>
      <c r="Y8" s="29">
        <v>12</v>
      </c>
      <c r="Z8" s="29">
        <v>0</v>
      </c>
      <c r="AA8" s="29">
        <v>0</v>
      </c>
      <c r="AB8" s="29">
        <v>0</v>
      </c>
      <c r="AC8" s="29">
        <v>18</v>
      </c>
      <c r="AD8" s="29">
        <v>8</v>
      </c>
      <c r="AE8" s="29">
        <v>14</v>
      </c>
      <c r="AF8" s="29">
        <v>10</v>
      </c>
      <c r="AG8" s="26"/>
      <c r="AH8" s="10"/>
      <c r="AI8" s="31">
        <f>F8+J8+K8+L8+M8+N8+P8+Q8+R8+S8+T8+U8+V8+W8+X8+O8+Y8+Z8+AA8+AB8+AC8+AD8+AE8+AF8+AH8</f>
        <v>525.8</v>
      </c>
    </row>
    <row r="9" spans="1:35" s="4" customFormat="1" ht="27.75" customHeight="1">
      <c r="A9" s="36" t="s">
        <v>60</v>
      </c>
      <c r="B9" s="23" t="s">
        <v>37</v>
      </c>
      <c r="C9" s="24">
        <v>200</v>
      </c>
      <c r="D9" s="25" t="s">
        <v>143</v>
      </c>
      <c r="E9" s="16">
        <v>669</v>
      </c>
      <c r="F9" s="9">
        <f>(E9-500)*0.2</f>
        <v>33.800000000000004</v>
      </c>
      <c r="G9" s="24">
        <v>400</v>
      </c>
      <c r="H9" s="25" t="s">
        <v>144</v>
      </c>
      <c r="I9" s="16">
        <v>612</v>
      </c>
      <c r="J9" s="9">
        <f>(I9-500)*0.1</f>
        <v>11.200000000000001</v>
      </c>
      <c r="K9" s="28">
        <v>30</v>
      </c>
      <c r="L9" s="28">
        <v>20</v>
      </c>
      <c r="M9" s="29">
        <v>10</v>
      </c>
      <c r="N9" s="28">
        <v>40</v>
      </c>
      <c r="O9" s="29">
        <v>166</v>
      </c>
      <c r="P9" s="28">
        <v>25</v>
      </c>
      <c r="Q9" s="29">
        <v>100</v>
      </c>
      <c r="R9" s="29">
        <v>10</v>
      </c>
      <c r="S9" s="29">
        <v>0</v>
      </c>
      <c r="T9" s="29">
        <v>0</v>
      </c>
      <c r="U9" s="29">
        <v>0</v>
      </c>
      <c r="V9" s="30">
        <v>0</v>
      </c>
      <c r="W9" s="29">
        <v>0</v>
      </c>
      <c r="X9" s="29">
        <v>10</v>
      </c>
      <c r="Y9" s="29">
        <v>18</v>
      </c>
      <c r="Z9" s="29">
        <v>6</v>
      </c>
      <c r="AA9" s="29">
        <v>3</v>
      </c>
      <c r="AB9" s="29">
        <v>0</v>
      </c>
      <c r="AC9" s="29">
        <v>0</v>
      </c>
      <c r="AD9" s="29">
        <v>0</v>
      </c>
      <c r="AE9" s="29">
        <v>0</v>
      </c>
      <c r="AF9" s="29">
        <v>5</v>
      </c>
      <c r="AG9" s="26"/>
      <c r="AH9" s="10"/>
      <c r="AI9" s="31">
        <f>F9+J9+K9+L9+M9+N9+P9+Q9+R9+S9+T9+U9+V9+W9+X9+O9+Y9+Z9+AA9+AB9+AC9+AD9+AE9+AF9+AH9</f>
        <v>488</v>
      </c>
    </row>
    <row r="10" spans="1:35" s="4" customFormat="1" ht="27.75" customHeight="1">
      <c r="A10" s="36" t="s">
        <v>48</v>
      </c>
      <c r="B10" s="23" t="s">
        <v>37</v>
      </c>
      <c r="C10" s="24" t="s">
        <v>54</v>
      </c>
      <c r="D10" s="25" t="s">
        <v>145</v>
      </c>
      <c r="E10" s="16">
        <v>838</v>
      </c>
      <c r="F10" s="9">
        <f>(E10-500)*0.2</f>
        <v>67.60000000000001</v>
      </c>
      <c r="G10" s="24"/>
      <c r="H10" s="25"/>
      <c r="I10" s="16"/>
      <c r="J10" s="9"/>
      <c r="K10" s="28">
        <v>0</v>
      </c>
      <c r="L10" s="28">
        <v>32</v>
      </c>
      <c r="M10" s="29">
        <v>16</v>
      </c>
      <c r="N10" s="28">
        <v>40</v>
      </c>
      <c r="O10" s="29">
        <v>74</v>
      </c>
      <c r="P10" s="28">
        <v>25</v>
      </c>
      <c r="Q10" s="29">
        <v>80</v>
      </c>
      <c r="R10" s="29">
        <v>20</v>
      </c>
      <c r="S10" s="29">
        <v>10</v>
      </c>
      <c r="T10" s="29">
        <v>0</v>
      </c>
      <c r="U10" s="29">
        <v>52</v>
      </c>
      <c r="V10" s="30">
        <v>0</v>
      </c>
      <c r="W10" s="29">
        <v>0</v>
      </c>
      <c r="X10" s="29">
        <v>30</v>
      </c>
      <c r="Y10" s="29">
        <v>0</v>
      </c>
      <c r="Z10" s="29">
        <v>0</v>
      </c>
      <c r="AA10" s="29">
        <v>0</v>
      </c>
      <c r="AB10" s="29">
        <v>0</v>
      </c>
      <c r="AC10" s="29">
        <v>20</v>
      </c>
      <c r="AD10" s="29">
        <v>0</v>
      </c>
      <c r="AE10" s="29">
        <v>0</v>
      </c>
      <c r="AF10" s="29">
        <v>5</v>
      </c>
      <c r="AG10" s="26"/>
      <c r="AH10" s="10"/>
      <c r="AI10" s="31">
        <f>F10+J10+K10+L10+M10+N10+P10+Q10+R10+S10+T10+U10+V10+W10+X10+O10+Y10+Z10+AA10+AB10+AC10+AD10+AE10+AF10+AH10</f>
        <v>471.6</v>
      </c>
    </row>
    <row r="11" spans="1:35" s="4" customFormat="1" ht="27.75" customHeight="1">
      <c r="A11" s="36" t="s">
        <v>51</v>
      </c>
      <c r="B11" s="23" t="s">
        <v>52</v>
      </c>
      <c r="C11" s="24">
        <v>400</v>
      </c>
      <c r="D11" s="25" t="s">
        <v>128</v>
      </c>
      <c r="E11" s="16">
        <v>561</v>
      </c>
      <c r="F11" s="9">
        <f>(E11-500)*0.2</f>
        <v>12.200000000000001</v>
      </c>
      <c r="G11" s="24">
        <v>800</v>
      </c>
      <c r="H11" s="25" t="s">
        <v>129</v>
      </c>
      <c r="I11" s="16">
        <v>441</v>
      </c>
      <c r="J11" s="9">
        <v>0</v>
      </c>
      <c r="K11" s="28">
        <v>63</v>
      </c>
      <c r="L11" s="28">
        <v>20</v>
      </c>
      <c r="M11" s="29">
        <v>10</v>
      </c>
      <c r="N11" s="28">
        <v>40</v>
      </c>
      <c r="O11" s="29">
        <v>105</v>
      </c>
      <c r="P11" s="28">
        <v>25</v>
      </c>
      <c r="Q11" s="29">
        <v>120</v>
      </c>
      <c r="R11" s="29">
        <v>10</v>
      </c>
      <c r="S11" s="29">
        <v>0</v>
      </c>
      <c r="T11" s="28">
        <v>23</v>
      </c>
      <c r="U11" s="28">
        <v>15</v>
      </c>
      <c r="V11" s="30">
        <v>10</v>
      </c>
      <c r="W11" s="29">
        <v>0</v>
      </c>
      <c r="X11" s="29">
        <v>0</v>
      </c>
      <c r="Y11" s="29">
        <v>6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9</v>
      </c>
      <c r="AG11" s="26"/>
      <c r="AH11" s="10"/>
      <c r="AI11" s="31">
        <f>F11+J11+K11+L11+M11+N11+P11+Q11+R11+S11+T11+U11+V11+W11+X11+O11+Y11+Z11+AA11+AB11+AC11+AD11+AE11+AF11+AH11</f>
        <v>468.2</v>
      </c>
    </row>
    <row r="12" spans="1:35" s="4" customFormat="1" ht="27.75" customHeight="1">
      <c r="A12" s="36" t="s">
        <v>65</v>
      </c>
      <c r="B12" s="23" t="s">
        <v>66</v>
      </c>
      <c r="C12" s="24" t="s">
        <v>104</v>
      </c>
      <c r="D12" s="25" t="s">
        <v>146</v>
      </c>
      <c r="E12" s="16">
        <v>589</v>
      </c>
      <c r="F12" s="9">
        <f>(E12-500)*0.2</f>
        <v>17.8</v>
      </c>
      <c r="G12" s="24" t="s">
        <v>40</v>
      </c>
      <c r="H12" s="25" t="s">
        <v>225</v>
      </c>
      <c r="I12" s="16">
        <v>443</v>
      </c>
      <c r="J12" s="9">
        <v>0</v>
      </c>
      <c r="K12" s="28">
        <v>45</v>
      </c>
      <c r="L12" s="28">
        <v>20</v>
      </c>
      <c r="M12" s="29">
        <v>10</v>
      </c>
      <c r="N12" s="28">
        <v>40</v>
      </c>
      <c r="O12" s="29">
        <v>132</v>
      </c>
      <c r="P12" s="28">
        <v>25</v>
      </c>
      <c r="Q12" s="29">
        <v>120</v>
      </c>
      <c r="R12" s="29">
        <v>10</v>
      </c>
      <c r="S12" s="29">
        <v>0</v>
      </c>
      <c r="T12" s="29">
        <v>0</v>
      </c>
      <c r="U12" s="29">
        <v>15</v>
      </c>
      <c r="V12" s="30">
        <v>10</v>
      </c>
      <c r="W12" s="29">
        <v>0</v>
      </c>
      <c r="X12" s="29">
        <v>10</v>
      </c>
      <c r="Y12" s="29">
        <v>6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6"/>
      <c r="AH12" s="10"/>
      <c r="AI12" s="31">
        <f>F12+J12+K12+L12+M12+N12+P12+Q12+R12+S12+T12+U12+V12+W12+X12+O12+Y12+Z12+AA12+AB12+AC12+AD12+AE12+AF12+AH12</f>
        <v>460.8</v>
      </c>
    </row>
    <row r="13" spans="1:35" s="4" customFormat="1" ht="27.75" customHeight="1">
      <c r="A13" s="36" t="s">
        <v>95</v>
      </c>
      <c r="B13" s="23" t="s">
        <v>33</v>
      </c>
      <c r="C13" s="24">
        <v>100</v>
      </c>
      <c r="D13" s="25" t="s">
        <v>132</v>
      </c>
      <c r="E13" s="16">
        <v>643</v>
      </c>
      <c r="F13" s="9">
        <f>(E13-500)*0.2</f>
        <v>28.6</v>
      </c>
      <c r="G13" s="24">
        <v>200</v>
      </c>
      <c r="H13" s="25" t="s">
        <v>133</v>
      </c>
      <c r="I13" s="16">
        <v>581</v>
      </c>
      <c r="J13" s="9">
        <f>(I13-500)*0.1</f>
        <v>8.1</v>
      </c>
      <c r="K13" s="28">
        <v>0</v>
      </c>
      <c r="L13" s="28">
        <v>20</v>
      </c>
      <c r="M13" s="29">
        <v>10</v>
      </c>
      <c r="N13" s="28">
        <v>40</v>
      </c>
      <c r="O13" s="29">
        <v>121</v>
      </c>
      <c r="P13" s="28">
        <v>25</v>
      </c>
      <c r="Q13" s="29">
        <v>80</v>
      </c>
      <c r="R13" s="29">
        <v>20</v>
      </c>
      <c r="S13" s="29">
        <v>10</v>
      </c>
      <c r="T13" s="28">
        <v>21</v>
      </c>
      <c r="U13" s="28">
        <v>31</v>
      </c>
      <c r="V13" s="30">
        <v>10</v>
      </c>
      <c r="W13" s="29">
        <v>0</v>
      </c>
      <c r="X13" s="29">
        <v>0</v>
      </c>
      <c r="Y13" s="29">
        <v>0</v>
      </c>
      <c r="Z13" s="29">
        <v>4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3</v>
      </c>
      <c r="AG13" s="26"/>
      <c r="AH13" s="10"/>
      <c r="AI13" s="31">
        <f>F13+J13+K13+L13+M13+N13+P13+Q13+R13+S13+T13+U13+V13+W13+X13+O13+Y13+Z13+AA13+AB13+AC13+AD13+AE13+AF13+AH13</f>
        <v>431.7</v>
      </c>
    </row>
    <row r="14" spans="1:35" s="4" customFormat="1" ht="27.75" customHeight="1">
      <c r="A14" s="36" t="s">
        <v>85</v>
      </c>
      <c r="B14" s="23" t="s">
        <v>33</v>
      </c>
      <c r="C14" s="24">
        <v>800</v>
      </c>
      <c r="D14" s="25" t="s">
        <v>130</v>
      </c>
      <c r="E14" s="16">
        <v>537</v>
      </c>
      <c r="F14" s="9">
        <f>(E14-500)*0.2</f>
        <v>7.4</v>
      </c>
      <c r="G14" s="24">
        <v>400</v>
      </c>
      <c r="H14" s="25" t="s">
        <v>131</v>
      </c>
      <c r="I14" s="16">
        <v>518</v>
      </c>
      <c r="J14" s="9">
        <f>(I14-500)*0.1</f>
        <v>1.8</v>
      </c>
      <c r="K14" s="28">
        <v>55</v>
      </c>
      <c r="L14" s="28">
        <v>20</v>
      </c>
      <c r="M14" s="29">
        <v>10</v>
      </c>
      <c r="N14" s="28">
        <v>40</v>
      </c>
      <c r="O14" s="29">
        <v>145</v>
      </c>
      <c r="P14" s="28">
        <v>0</v>
      </c>
      <c r="Q14" s="29">
        <v>100</v>
      </c>
      <c r="R14" s="29">
        <v>0</v>
      </c>
      <c r="S14" s="29">
        <v>0</v>
      </c>
      <c r="T14" s="28">
        <v>21</v>
      </c>
      <c r="U14" s="28">
        <v>10</v>
      </c>
      <c r="V14" s="30">
        <v>0</v>
      </c>
      <c r="W14" s="29">
        <v>0</v>
      </c>
      <c r="X14" s="29">
        <v>0</v>
      </c>
      <c r="Y14" s="29">
        <v>6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6"/>
      <c r="AH14" s="10"/>
      <c r="AI14" s="31">
        <f>F14+J14+K14+L14+M14+N14+P14+Q14+R14+S14+T14+U14+V14+W14+X14+O14+Y14+Z14+AA14+AB14+AC14+AD14+AE14+AF14+AH14</f>
        <v>416.2</v>
      </c>
    </row>
    <row r="15" spans="1:35" s="4" customFormat="1" ht="27.75" customHeight="1">
      <c r="A15" s="36" t="s">
        <v>87</v>
      </c>
      <c r="B15" s="23" t="s">
        <v>88</v>
      </c>
      <c r="C15" s="24">
        <v>400</v>
      </c>
      <c r="D15" s="25" t="s">
        <v>150</v>
      </c>
      <c r="E15" s="16">
        <v>652</v>
      </c>
      <c r="F15" s="9">
        <f>(E15-500)*0.2</f>
        <v>30.400000000000002</v>
      </c>
      <c r="G15" s="24" t="s">
        <v>213</v>
      </c>
      <c r="H15" s="25" t="s">
        <v>215</v>
      </c>
      <c r="I15" s="16">
        <v>519</v>
      </c>
      <c r="J15" s="9">
        <f>(I15-500)*0.1</f>
        <v>1.9000000000000001</v>
      </c>
      <c r="K15" s="28">
        <v>61</v>
      </c>
      <c r="L15" s="28">
        <v>20</v>
      </c>
      <c r="M15" s="29">
        <v>10</v>
      </c>
      <c r="N15" s="28">
        <v>20</v>
      </c>
      <c r="O15" s="29">
        <v>53</v>
      </c>
      <c r="P15" s="29">
        <v>0</v>
      </c>
      <c r="Q15" s="29">
        <v>120</v>
      </c>
      <c r="R15" s="29">
        <v>20</v>
      </c>
      <c r="S15" s="29">
        <v>0</v>
      </c>
      <c r="T15" s="29">
        <v>0</v>
      </c>
      <c r="U15" s="29">
        <v>0</v>
      </c>
      <c r="V15" s="30">
        <v>0</v>
      </c>
      <c r="W15" s="29">
        <v>0</v>
      </c>
      <c r="X15" s="29">
        <v>50</v>
      </c>
      <c r="Y15" s="29">
        <v>15</v>
      </c>
      <c r="Z15" s="29">
        <v>2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6"/>
      <c r="AH15" s="10"/>
      <c r="AI15" s="31">
        <f>F15+J15+K15+L15+M15+N15+P15+Q15+R15+S15+T15+U15+V15+W15+X15+O15+Y15+Z15+AA15+AB15+AC15+AD15+AE15+AF15+AH15</f>
        <v>403.3</v>
      </c>
    </row>
    <row r="16" spans="1:35" s="4" customFormat="1" ht="27.75" customHeight="1">
      <c r="A16" s="36" t="s">
        <v>77</v>
      </c>
      <c r="B16" s="23" t="s">
        <v>34</v>
      </c>
      <c r="C16" s="24">
        <v>1500</v>
      </c>
      <c r="D16" s="25" t="s">
        <v>157</v>
      </c>
      <c r="E16" s="16">
        <v>966</v>
      </c>
      <c r="F16" s="9">
        <f>(E16-500)*0.2</f>
        <v>93.2</v>
      </c>
      <c r="G16" s="24">
        <v>3000</v>
      </c>
      <c r="H16" s="25" t="s">
        <v>173</v>
      </c>
      <c r="I16" s="16">
        <v>814</v>
      </c>
      <c r="J16" s="9">
        <f>(I16-500)*0.1</f>
        <v>31.400000000000002</v>
      </c>
      <c r="K16" s="28">
        <v>15</v>
      </c>
      <c r="L16" s="28">
        <v>40</v>
      </c>
      <c r="M16" s="30">
        <v>0</v>
      </c>
      <c r="N16" s="28">
        <v>20</v>
      </c>
      <c r="O16" s="29">
        <v>67</v>
      </c>
      <c r="P16" s="28">
        <v>0</v>
      </c>
      <c r="Q16" s="29">
        <v>40</v>
      </c>
      <c r="R16" s="29">
        <v>10</v>
      </c>
      <c r="S16" s="29">
        <v>0</v>
      </c>
      <c r="T16" s="29">
        <v>0</v>
      </c>
      <c r="U16" s="29">
        <v>44</v>
      </c>
      <c r="V16" s="30">
        <v>10</v>
      </c>
      <c r="W16" s="29">
        <v>0</v>
      </c>
      <c r="X16" s="29">
        <v>0</v>
      </c>
      <c r="Y16" s="29">
        <v>0</v>
      </c>
      <c r="Z16" s="29">
        <v>20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6"/>
      <c r="AH16" s="10"/>
      <c r="AI16" s="31">
        <f>F16+J16+K16+L16+M16+N16+P16+Q16+R16+S16+T16+U16+V16+W16+X16+O16+Y16+Z16+AA16+AB16+AC16+AD16+AE16+AF16+AH16</f>
        <v>390.6</v>
      </c>
    </row>
    <row r="17" spans="1:35" s="4" customFormat="1" ht="27.75" customHeight="1">
      <c r="A17" s="36" t="s">
        <v>67</v>
      </c>
      <c r="B17" s="23" t="s">
        <v>68</v>
      </c>
      <c r="C17" s="24">
        <v>5000</v>
      </c>
      <c r="D17" s="25" t="s">
        <v>137</v>
      </c>
      <c r="E17" s="16">
        <v>558</v>
      </c>
      <c r="F17" s="9">
        <f>(E17-500)*0.2</f>
        <v>11.600000000000001</v>
      </c>
      <c r="G17" s="24">
        <v>3000</v>
      </c>
      <c r="H17" s="25" t="s">
        <v>138</v>
      </c>
      <c r="I17" s="16">
        <v>543</v>
      </c>
      <c r="J17" s="9">
        <f>(I17-500)*0.1</f>
        <v>4.3</v>
      </c>
      <c r="K17" s="28">
        <v>15</v>
      </c>
      <c r="L17" s="28">
        <v>20</v>
      </c>
      <c r="M17" s="29">
        <v>10</v>
      </c>
      <c r="N17" s="28">
        <v>40</v>
      </c>
      <c r="O17" s="29">
        <v>96</v>
      </c>
      <c r="P17" s="28">
        <v>25</v>
      </c>
      <c r="Q17" s="29">
        <v>60</v>
      </c>
      <c r="R17" s="29">
        <v>0</v>
      </c>
      <c r="S17" s="29">
        <v>0</v>
      </c>
      <c r="T17" s="28">
        <v>35</v>
      </c>
      <c r="U17" s="28">
        <v>51</v>
      </c>
      <c r="V17" s="30">
        <v>0</v>
      </c>
      <c r="W17" s="29">
        <v>0</v>
      </c>
      <c r="X17" s="29">
        <v>0</v>
      </c>
      <c r="Y17" s="29">
        <v>6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6"/>
      <c r="AH17" s="10"/>
      <c r="AI17" s="31">
        <f>F17+J17+K17+L17+M17+N17+P17+Q17+R17+S17+T17+U17+V17+W17+X17+O17+Y17+Z17+AA17+AB17+AC17+AD17+AE17+AF17+AH17</f>
        <v>373.9</v>
      </c>
    </row>
    <row r="18" spans="1:35" s="4" customFormat="1" ht="27.75" customHeight="1">
      <c r="A18" s="36" t="s">
        <v>103</v>
      </c>
      <c r="B18" s="35" t="s">
        <v>37</v>
      </c>
      <c r="C18" s="24" t="s">
        <v>40</v>
      </c>
      <c r="D18" s="25" t="s">
        <v>155</v>
      </c>
      <c r="E18" s="16">
        <v>802</v>
      </c>
      <c r="F18" s="9">
        <f>(E18-500)*0.2</f>
        <v>60.400000000000006</v>
      </c>
      <c r="G18" s="24" t="s">
        <v>41</v>
      </c>
      <c r="H18" s="25" t="s">
        <v>156</v>
      </c>
      <c r="I18" s="16">
        <v>714</v>
      </c>
      <c r="J18" s="9">
        <f>(I18-500)*0.1</f>
        <v>21.400000000000002</v>
      </c>
      <c r="K18" s="28">
        <v>0</v>
      </c>
      <c r="L18" s="30">
        <v>20</v>
      </c>
      <c r="M18" s="30">
        <v>24</v>
      </c>
      <c r="N18" s="28">
        <v>44</v>
      </c>
      <c r="O18" s="29">
        <v>168</v>
      </c>
      <c r="P18" s="28">
        <v>0</v>
      </c>
      <c r="Q18" s="29">
        <v>10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12</v>
      </c>
      <c r="Z18" s="29">
        <v>0</v>
      </c>
      <c r="AA18" s="29">
        <v>0</v>
      </c>
      <c r="AB18" s="29">
        <v>0</v>
      </c>
      <c r="AC18" s="29">
        <v>0</v>
      </c>
      <c r="AD18" s="29">
        <v>12</v>
      </c>
      <c r="AE18" s="29">
        <v>0</v>
      </c>
      <c r="AF18" s="29">
        <v>0</v>
      </c>
      <c r="AG18" s="26"/>
      <c r="AH18" s="10"/>
      <c r="AI18" s="31">
        <f>F18+J18+K18+L18+M18+N18+P18+Q18+R18+S18+T18+U18+V18+W18+X18+O18+Y18+Z18+AA18+AB18+AC18+AD18+AE18+AF18+AH18</f>
        <v>371.8</v>
      </c>
    </row>
    <row r="19" spans="1:35" s="4" customFormat="1" ht="27.75" customHeight="1">
      <c r="A19" s="36" t="s">
        <v>16</v>
      </c>
      <c r="B19" s="23" t="s">
        <v>35</v>
      </c>
      <c r="C19" s="24" t="s">
        <v>54</v>
      </c>
      <c r="D19" s="25" t="s">
        <v>50</v>
      </c>
      <c r="E19" s="16">
        <v>589</v>
      </c>
      <c r="F19" s="9">
        <f>(E19-500)*0.2</f>
        <v>17.8</v>
      </c>
      <c r="G19" s="24" t="s">
        <v>47</v>
      </c>
      <c r="H19" s="25" t="s">
        <v>219</v>
      </c>
      <c r="I19" s="16">
        <v>519</v>
      </c>
      <c r="J19" s="9">
        <f>(I19-500)*0.1</f>
        <v>1.9000000000000001</v>
      </c>
      <c r="K19" s="28">
        <v>15</v>
      </c>
      <c r="L19" s="28">
        <v>20</v>
      </c>
      <c r="M19" s="29">
        <v>10</v>
      </c>
      <c r="N19" s="28">
        <v>40</v>
      </c>
      <c r="O19" s="29">
        <v>122</v>
      </c>
      <c r="P19" s="28">
        <v>0</v>
      </c>
      <c r="Q19" s="29">
        <v>80</v>
      </c>
      <c r="R19" s="29">
        <v>10</v>
      </c>
      <c r="S19" s="29">
        <v>10</v>
      </c>
      <c r="T19" s="29">
        <v>0</v>
      </c>
      <c r="U19" s="29">
        <v>31</v>
      </c>
      <c r="V19" s="30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14</v>
      </c>
      <c r="AD19" s="29">
        <v>0</v>
      </c>
      <c r="AE19" s="29">
        <v>0</v>
      </c>
      <c r="AF19" s="29">
        <v>0</v>
      </c>
      <c r="AG19" s="26"/>
      <c r="AH19" s="10"/>
      <c r="AI19" s="31">
        <f>F19+J19+K19+L19+M19+N19+P19+Q19+R19+S19+T19+U19+V19+W19+X19+O19+Y19+Z19+AA19+AB19+AC19+AD19+AE19+AF19+AH19</f>
        <v>371.7</v>
      </c>
    </row>
    <row r="20" spans="1:35" s="4" customFormat="1" ht="27.75" customHeight="1">
      <c r="A20" s="36" t="s">
        <v>46</v>
      </c>
      <c r="B20" s="12" t="s">
        <v>33</v>
      </c>
      <c r="C20" s="19" t="s">
        <v>45</v>
      </c>
      <c r="D20" s="13" t="s">
        <v>226</v>
      </c>
      <c r="E20" s="16">
        <v>836</v>
      </c>
      <c r="F20" s="9">
        <f>(E20-500)*0.2</f>
        <v>67.2</v>
      </c>
      <c r="G20" s="19" t="s">
        <v>153</v>
      </c>
      <c r="H20" s="13" t="s">
        <v>154</v>
      </c>
      <c r="I20" s="16">
        <v>565</v>
      </c>
      <c r="J20" s="9">
        <f>(I20-500)*0.1</f>
        <v>6.5</v>
      </c>
      <c r="K20" s="28">
        <v>0</v>
      </c>
      <c r="L20" s="28">
        <v>28</v>
      </c>
      <c r="M20" s="29">
        <v>24</v>
      </c>
      <c r="N20" s="28">
        <v>26</v>
      </c>
      <c r="O20" s="29">
        <v>40</v>
      </c>
      <c r="P20" s="28">
        <v>0</v>
      </c>
      <c r="Q20" s="29">
        <v>60</v>
      </c>
      <c r="R20" s="29">
        <v>20</v>
      </c>
      <c r="S20" s="29">
        <v>0</v>
      </c>
      <c r="T20" s="29">
        <v>0</v>
      </c>
      <c r="U20" s="29">
        <v>49</v>
      </c>
      <c r="V20" s="30">
        <v>10</v>
      </c>
      <c r="W20" s="29">
        <v>0</v>
      </c>
      <c r="X20" s="29">
        <v>20</v>
      </c>
      <c r="Y20" s="29">
        <v>6</v>
      </c>
      <c r="Z20" s="29">
        <v>0</v>
      </c>
      <c r="AA20" s="29">
        <v>0</v>
      </c>
      <c r="AB20" s="29">
        <v>0</v>
      </c>
      <c r="AC20" s="29">
        <v>0</v>
      </c>
      <c r="AD20" s="29">
        <v>14</v>
      </c>
      <c r="AE20" s="29">
        <v>0</v>
      </c>
      <c r="AF20" s="29">
        <v>0</v>
      </c>
      <c r="AG20" s="3"/>
      <c r="AH20" s="10"/>
      <c r="AI20" s="31">
        <f>F20+J20+K20+L20+M20+N20+P20+Q20+R20+S20+T20+U20+V20+W20+X20+O20+Y20+Z20+AA20+AB20+AC20+AD20+AE20+AF20+AH20</f>
        <v>370.7</v>
      </c>
    </row>
    <row r="21" spans="1:35" s="4" customFormat="1" ht="27.75" customHeight="1">
      <c r="A21" s="36" t="s">
        <v>53</v>
      </c>
      <c r="B21" s="12" t="s">
        <v>32</v>
      </c>
      <c r="C21" s="19">
        <v>400</v>
      </c>
      <c r="D21" s="13" t="s">
        <v>187</v>
      </c>
      <c r="E21" s="16">
        <v>235</v>
      </c>
      <c r="F21" s="9">
        <v>0</v>
      </c>
      <c r="G21" s="19" t="s">
        <v>104</v>
      </c>
      <c r="H21" s="13" t="s">
        <v>188</v>
      </c>
      <c r="I21" s="16">
        <v>218</v>
      </c>
      <c r="J21" s="9">
        <v>0</v>
      </c>
      <c r="K21" s="28">
        <v>59</v>
      </c>
      <c r="L21" s="28">
        <v>20</v>
      </c>
      <c r="M21" s="29">
        <v>10</v>
      </c>
      <c r="N21" s="28">
        <v>40</v>
      </c>
      <c r="O21" s="29">
        <v>41</v>
      </c>
      <c r="P21" s="28">
        <v>25</v>
      </c>
      <c r="Q21" s="29">
        <v>120</v>
      </c>
      <c r="R21" s="29">
        <v>10</v>
      </c>
      <c r="S21" s="29">
        <v>10</v>
      </c>
      <c r="T21" s="28">
        <v>23</v>
      </c>
      <c r="U21" s="28">
        <v>0</v>
      </c>
      <c r="V21" s="30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12</v>
      </c>
      <c r="AD21" s="29">
        <v>0</v>
      </c>
      <c r="AE21" s="29">
        <v>0</v>
      </c>
      <c r="AF21" s="29">
        <v>0</v>
      </c>
      <c r="AG21" s="3"/>
      <c r="AH21" s="10"/>
      <c r="AI21" s="31">
        <f>F21+J21+K21+L21+M21+N21+P21+Q21+R21+S21+T21+U21+V21+W21+X21+O21+Y21+Z21+AA21+AB21+AC21+AD21+AE21+AF21+AH21</f>
        <v>370</v>
      </c>
    </row>
    <row r="22" spans="1:35" s="4" customFormat="1" ht="27.75" customHeight="1">
      <c r="A22" s="36" t="s">
        <v>90</v>
      </c>
      <c r="B22" s="23" t="s">
        <v>52</v>
      </c>
      <c r="C22" s="24" t="s">
        <v>104</v>
      </c>
      <c r="D22" s="25" t="s">
        <v>190</v>
      </c>
      <c r="E22" s="16">
        <v>383</v>
      </c>
      <c r="F22" s="9">
        <v>0</v>
      </c>
      <c r="G22" s="24" t="s">
        <v>45</v>
      </c>
      <c r="H22" s="25" t="s">
        <v>189</v>
      </c>
      <c r="I22" s="16">
        <v>271</v>
      </c>
      <c r="J22" s="9">
        <v>0</v>
      </c>
      <c r="K22" s="28">
        <v>38</v>
      </c>
      <c r="L22" s="28">
        <v>20</v>
      </c>
      <c r="M22" s="29">
        <v>10</v>
      </c>
      <c r="N22" s="28">
        <v>40</v>
      </c>
      <c r="O22" s="29">
        <v>68</v>
      </c>
      <c r="P22" s="28">
        <v>0</v>
      </c>
      <c r="Q22" s="29">
        <v>80</v>
      </c>
      <c r="R22" s="29">
        <v>0</v>
      </c>
      <c r="S22" s="29">
        <v>0</v>
      </c>
      <c r="T22" s="28">
        <v>20</v>
      </c>
      <c r="U22" s="28">
        <v>51</v>
      </c>
      <c r="V22" s="30">
        <v>0</v>
      </c>
      <c r="W22" s="29">
        <v>0</v>
      </c>
      <c r="X22" s="29">
        <v>0</v>
      </c>
      <c r="Y22" s="29">
        <v>18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6</v>
      </c>
      <c r="AG22" s="26"/>
      <c r="AH22" s="10"/>
      <c r="AI22" s="31">
        <f>F22+J22+K22+L22+M22+N22+P22+Q22+R22+S22+T22+U22+V22+W22+X22+O22+Y22+Z22+AA22+AB22+AC22+AD22+AE22+AF22+AH22</f>
        <v>351</v>
      </c>
    </row>
    <row r="23" spans="1:35" s="4" customFormat="1" ht="27.75" customHeight="1">
      <c r="A23" s="36" t="s">
        <v>98</v>
      </c>
      <c r="B23" s="35" t="s">
        <v>32</v>
      </c>
      <c r="C23" s="24">
        <v>1500</v>
      </c>
      <c r="D23" s="25" t="s">
        <v>142</v>
      </c>
      <c r="E23" s="16">
        <v>683</v>
      </c>
      <c r="F23" s="9">
        <f>(E23-500)*0.2</f>
        <v>36.6</v>
      </c>
      <c r="G23" s="24">
        <v>3000</v>
      </c>
      <c r="H23" s="25" t="s">
        <v>141</v>
      </c>
      <c r="I23" s="16">
        <v>656</v>
      </c>
      <c r="J23" s="9">
        <f>(I23-500)*0.1</f>
        <v>15.600000000000001</v>
      </c>
      <c r="K23" s="28">
        <v>0</v>
      </c>
      <c r="L23" s="30">
        <v>20</v>
      </c>
      <c r="M23" s="30">
        <v>10</v>
      </c>
      <c r="N23" s="28">
        <v>40</v>
      </c>
      <c r="O23" s="29">
        <v>131</v>
      </c>
      <c r="P23" s="28">
        <v>0</v>
      </c>
      <c r="Q23" s="29">
        <v>40</v>
      </c>
      <c r="R23" s="29">
        <v>0</v>
      </c>
      <c r="S23" s="29">
        <v>0</v>
      </c>
      <c r="T23" s="28">
        <v>31</v>
      </c>
      <c r="U23" s="28">
        <v>0</v>
      </c>
      <c r="V23" s="29">
        <v>0</v>
      </c>
      <c r="W23" s="29">
        <v>0</v>
      </c>
      <c r="X23" s="29">
        <v>0</v>
      </c>
      <c r="Y23" s="29">
        <v>6</v>
      </c>
      <c r="Z23" s="29">
        <v>8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5</v>
      </c>
      <c r="AG23" s="26"/>
      <c r="AH23" s="10"/>
      <c r="AI23" s="31">
        <f>F23+J23+K23+L23+M23+N23+P23+Q23+R23+S23+T23+U23+V23+W23+X23+O23+Y23+Z23+AA23+AB23+AC23+AD23+AE23+AF23+AH23</f>
        <v>343.2</v>
      </c>
    </row>
    <row r="24" spans="1:35" s="4" customFormat="1" ht="27.75" customHeight="1">
      <c r="A24" s="36" t="s">
        <v>84</v>
      </c>
      <c r="B24" s="23" t="s">
        <v>71</v>
      </c>
      <c r="C24" s="24">
        <v>1500</v>
      </c>
      <c r="D24" s="25" t="s">
        <v>207</v>
      </c>
      <c r="E24" s="16">
        <v>460</v>
      </c>
      <c r="F24" s="9">
        <v>0</v>
      </c>
      <c r="G24" s="24">
        <v>800</v>
      </c>
      <c r="H24" s="25" t="s">
        <v>204</v>
      </c>
      <c r="I24" s="16">
        <v>297</v>
      </c>
      <c r="J24" s="9">
        <v>0</v>
      </c>
      <c r="K24" s="28">
        <v>49</v>
      </c>
      <c r="L24" s="28">
        <v>20</v>
      </c>
      <c r="M24" s="29">
        <v>10</v>
      </c>
      <c r="N24" s="28">
        <v>40</v>
      </c>
      <c r="O24" s="29">
        <v>51</v>
      </c>
      <c r="P24" s="28">
        <v>25</v>
      </c>
      <c r="Q24" s="29">
        <v>120</v>
      </c>
      <c r="R24" s="29">
        <v>10</v>
      </c>
      <c r="S24" s="29">
        <v>0</v>
      </c>
      <c r="T24" s="29">
        <v>0</v>
      </c>
      <c r="U24" s="29">
        <v>0</v>
      </c>
      <c r="V24" s="30">
        <v>10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6"/>
      <c r="AH24" s="10"/>
      <c r="AI24" s="31">
        <f>F24+J24+K24+L24+M24+N24+P24+Q24+R24+S24+T24+U24+V24+W24+X24+O24+Y24+Z24+AA24+AB24+AC24+AD24+AE24+AF24+AH24</f>
        <v>335</v>
      </c>
    </row>
    <row r="25" spans="1:35" s="4" customFormat="1" ht="27.75" customHeight="1">
      <c r="A25" s="36" t="s">
        <v>114</v>
      </c>
      <c r="B25" s="35" t="s">
        <v>68</v>
      </c>
      <c r="C25" s="24" t="s">
        <v>104</v>
      </c>
      <c r="D25" s="25" t="s">
        <v>134</v>
      </c>
      <c r="E25" s="16">
        <v>660</v>
      </c>
      <c r="F25" s="9">
        <f>(E25-500)*0.2</f>
        <v>32</v>
      </c>
      <c r="G25" s="24" t="s">
        <v>135</v>
      </c>
      <c r="H25" s="25" t="s">
        <v>136</v>
      </c>
      <c r="I25" s="16">
        <v>339</v>
      </c>
      <c r="J25" s="9">
        <v>0</v>
      </c>
      <c r="K25" s="28">
        <v>0</v>
      </c>
      <c r="L25" s="30">
        <v>20</v>
      </c>
      <c r="M25" s="30">
        <v>10</v>
      </c>
      <c r="N25" s="28">
        <v>40</v>
      </c>
      <c r="O25" s="29">
        <v>89</v>
      </c>
      <c r="P25" s="28">
        <v>0</v>
      </c>
      <c r="Q25" s="30">
        <v>40</v>
      </c>
      <c r="R25" s="29">
        <v>0</v>
      </c>
      <c r="S25" s="29">
        <v>0</v>
      </c>
      <c r="T25" s="28">
        <v>20</v>
      </c>
      <c r="U25" s="28">
        <v>67</v>
      </c>
      <c r="V25" s="29">
        <v>0</v>
      </c>
      <c r="W25" s="29">
        <v>0</v>
      </c>
      <c r="X25" s="29">
        <v>0</v>
      </c>
      <c r="Y25" s="29">
        <v>6</v>
      </c>
      <c r="Z25" s="29">
        <v>0</v>
      </c>
      <c r="AA25" s="29">
        <v>0</v>
      </c>
      <c r="AB25" s="29">
        <v>0</v>
      </c>
      <c r="AC25" s="29">
        <v>0</v>
      </c>
      <c r="AD25" s="29">
        <v>6</v>
      </c>
      <c r="AE25" s="29">
        <v>0</v>
      </c>
      <c r="AF25" s="29">
        <v>0</v>
      </c>
      <c r="AG25" s="26"/>
      <c r="AH25" s="10"/>
      <c r="AI25" s="31">
        <f>F25+J25+K25+L25+M25+N25+P25+Q25+R25+S25+T25+U25+V25+W25+X25+O25+Y25+Z25+AA25+AB25+AC25+AD25+AE25+AF25+AH25</f>
        <v>330</v>
      </c>
    </row>
    <row r="26" spans="1:35" s="4" customFormat="1" ht="27.75" customHeight="1">
      <c r="A26" s="36" t="s">
        <v>73</v>
      </c>
      <c r="B26" s="23" t="s">
        <v>71</v>
      </c>
      <c r="C26" s="24">
        <v>3000</v>
      </c>
      <c r="D26" s="25" t="s">
        <v>209</v>
      </c>
      <c r="E26" s="16">
        <v>552</v>
      </c>
      <c r="F26" s="9">
        <f>(E26-500)*0.2</f>
        <v>10.4</v>
      </c>
      <c r="G26" s="24">
        <v>1500</v>
      </c>
      <c r="H26" s="25" t="s">
        <v>151</v>
      </c>
      <c r="I26" s="16">
        <v>525</v>
      </c>
      <c r="J26" s="9">
        <f>(I26-500)*0.1</f>
        <v>2.5</v>
      </c>
      <c r="K26" s="28">
        <v>57</v>
      </c>
      <c r="L26" s="28">
        <v>20</v>
      </c>
      <c r="M26" s="29">
        <v>10</v>
      </c>
      <c r="N26" s="28">
        <v>40</v>
      </c>
      <c r="O26" s="29">
        <v>34</v>
      </c>
      <c r="P26" s="28">
        <v>25</v>
      </c>
      <c r="Q26" s="29">
        <v>100</v>
      </c>
      <c r="R26" s="29">
        <v>0</v>
      </c>
      <c r="S26" s="29">
        <v>0</v>
      </c>
      <c r="T26" s="29">
        <v>0</v>
      </c>
      <c r="U26" s="29">
        <v>0</v>
      </c>
      <c r="V26" s="30">
        <v>10</v>
      </c>
      <c r="W26" s="29">
        <v>0</v>
      </c>
      <c r="X26" s="29">
        <v>0</v>
      </c>
      <c r="Y26" s="29">
        <v>0</v>
      </c>
      <c r="Z26" s="29">
        <v>0</v>
      </c>
      <c r="AA26" s="29">
        <v>12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6"/>
      <c r="AH26" s="10"/>
      <c r="AI26" s="31">
        <f>F26+J26+K26+L26+M26+N26+P26+Q26+R26+S26+T26+U26+V26+W26+X26+O26+Y26+Z26+AA26+AB26+AC26+AD26+AE26+AF26+AH26</f>
        <v>320.9</v>
      </c>
    </row>
    <row r="27" spans="1:35" s="4" customFormat="1" ht="27.75" customHeight="1">
      <c r="A27" s="36" t="s">
        <v>26</v>
      </c>
      <c r="B27" s="23" t="s">
        <v>71</v>
      </c>
      <c r="C27" s="24" t="s">
        <v>43</v>
      </c>
      <c r="D27" s="25" t="s">
        <v>218</v>
      </c>
      <c r="E27" s="16">
        <v>513</v>
      </c>
      <c r="F27" s="9">
        <f>(E27-500)*0.2</f>
        <v>2.6</v>
      </c>
      <c r="G27" s="24" t="s">
        <v>104</v>
      </c>
      <c r="H27" s="25" t="s">
        <v>224</v>
      </c>
      <c r="I27" s="16">
        <v>318</v>
      </c>
      <c r="J27" s="9">
        <v>0</v>
      </c>
      <c r="K27" s="28">
        <v>0</v>
      </c>
      <c r="L27" s="28">
        <v>20</v>
      </c>
      <c r="M27" s="29">
        <v>10</v>
      </c>
      <c r="N27" s="28">
        <v>40</v>
      </c>
      <c r="O27" s="29">
        <v>88</v>
      </c>
      <c r="P27" s="28">
        <v>25</v>
      </c>
      <c r="Q27" s="29">
        <v>60</v>
      </c>
      <c r="R27" s="29">
        <v>10</v>
      </c>
      <c r="S27" s="29">
        <v>10</v>
      </c>
      <c r="T27" s="29">
        <v>0</v>
      </c>
      <c r="U27" s="29">
        <v>0</v>
      </c>
      <c r="V27" s="30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6</v>
      </c>
      <c r="AB27" s="29">
        <v>30</v>
      </c>
      <c r="AC27" s="29">
        <v>6</v>
      </c>
      <c r="AD27" s="29">
        <v>0</v>
      </c>
      <c r="AE27" s="29">
        <v>0</v>
      </c>
      <c r="AF27" s="29">
        <v>0</v>
      </c>
      <c r="AG27" s="26"/>
      <c r="AH27" s="10"/>
      <c r="AI27" s="31">
        <f>F27+J27+K27+L27+M27+N27+P27+Q27+R27+S27+T27+U27+V27+W27+X27+O27+Y27+Z27+AA27+AB27+AC27+AD27+AE27+AF27+AH27</f>
        <v>307.6</v>
      </c>
    </row>
    <row r="28" spans="1:35" s="4" customFormat="1" ht="27.75" customHeight="1">
      <c r="A28" s="36" t="s">
        <v>58</v>
      </c>
      <c r="B28" s="23" t="s">
        <v>39</v>
      </c>
      <c r="C28" s="24" t="s">
        <v>213</v>
      </c>
      <c r="D28" s="25" t="s">
        <v>214</v>
      </c>
      <c r="E28" s="16">
        <v>549</v>
      </c>
      <c r="F28" s="9">
        <f>(E28-500)*0.2</f>
        <v>9.8</v>
      </c>
      <c r="G28" s="24">
        <v>800</v>
      </c>
      <c r="H28" s="25" t="s">
        <v>205</v>
      </c>
      <c r="I28" s="16">
        <v>87</v>
      </c>
      <c r="J28" s="9"/>
      <c r="K28" s="28">
        <v>63</v>
      </c>
      <c r="L28" s="30">
        <v>0</v>
      </c>
      <c r="M28" s="29">
        <v>10</v>
      </c>
      <c r="N28" s="28">
        <v>20</v>
      </c>
      <c r="O28" s="29">
        <v>4</v>
      </c>
      <c r="P28" s="28">
        <v>0</v>
      </c>
      <c r="Q28" s="29">
        <v>100</v>
      </c>
      <c r="R28" s="29">
        <v>20</v>
      </c>
      <c r="S28" s="29">
        <v>0</v>
      </c>
      <c r="T28" s="29">
        <v>0</v>
      </c>
      <c r="U28" s="29">
        <v>0</v>
      </c>
      <c r="V28" s="30">
        <v>0</v>
      </c>
      <c r="W28" s="29">
        <v>0</v>
      </c>
      <c r="X28" s="29">
        <v>50</v>
      </c>
      <c r="Y28" s="29">
        <v>12</v>
      </c>
      <c r="Z28" s="29">
        <v>0</v>
      </c>
      <c r="AA28" s="29">
        <v>9</v>
      </c>
      <c r="AB28" s="29">
        <v>0</v>
      </c>
      <c r="AC28" s="29">
        <v>0</v>
      </c>
      <c r="AD28" s="29">
        <v>0</v>
      </c>
      <c r="AE28" s="29">
        <v>0</v>
      </c>
      <c r="AF28" s="29">
        <v>8</v>
      </c>
      <c r="AG28" s="26"/>
      <c r="AH28" s="10"/>
      <c r="AI28" s="31">
        <f>F28+J28+K28+L28+M28+N28+P28+Q28+R28+S28+T28+U28+V28+W28+X28+O28+Y28+Z28+AA28+AB28+AC28+AD28+AE28+AF28+AH28</f>
        <v>305.8</v>
      </c>
    </row>
    <row r="29" spans="1:35" s="4" customFormat="1" ht="27.75" customHeight="1">
      <c r="A29" s="36" t="s">
        <v>91</v>
      </c>
      <c r="B29" s="23" t="s">
        <v>32</v>
      </c>
      <c r="C29" s="24" t="s">
        <v>104</v>
      </c>
      <c r="D29" s="25" t="s">
        <v>192</v>
      </c>
      <c r="E29" s="16">
        <v>346</v>
      </c>
      <c r="F29" s="9">
        <v>0</v>
      </c>
      <c r="G29" s="24">
        <v>3000</v>
      </c>
      <c r="H29" s="25" t="s">
        <v>191</v>
      </c>
      <c r="I29" s="16">
        <v>220</v>
      </c>
      <c r="J29" s="9">
        <v>0</v>
      </c>
      <c r="K29" s="28">
        <v>36</v>
      </c>
      <c r="L29" s="28">
        <v>20</v>
      </c>
      <c r="M29" s="29">
        <v>10</v>
      </c>
      <c r="N29" s="28">
        <v>40</v>
      </c>
      <c r="O29" s="29">
        <v>70</v>
      </c>
      <c r="P29" s="28">
        <v>25</v>
      </c>
      <c r="Q29" s="29">
        <v>80</v>
      </c>
      <c r="R29" s="29">
        <v>0</v>
      </c>
      <c r="S29" s="29">
        <v>0</v>
      </c>
      <c r="T29" s="29">
        <v>0</v>
      </c>
      <c r="U29" s="29">
        <v>0</v>
      </c>
      <c r="V29" s="30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24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6"/>
      <c r="AH29" s="10"/>
      <c r="AI29" s="31">
        <f>F29+J29+K29+L29+M29+N29+P29+Q29+R29+S29+T29+U29+V29+W29+X29+O29+Y29+Z29+AA29+AB29+AC29+AD29+AE29+AF29+AH29</f>
        <v>305</v>
      </c>
    </row>
    <row r="30" spans="1:35" s="4" customFormat="1" ht="27.75" customHeight="1">
      <c r="A30" s="36" t="s">
        <v>83</v>
      </c>
      <c r="B30" s="23" t="s">
        <v>34</v>
      </c>
      <c r="C30" s="24">
        <v>3000</v>
      </c>
      <c r="D30" s="25" t="s">
        <v>211</v>
      </c>
      <c r="E30" s="16">
        <v>442</v>
      </c>
      <c r="F30" s="9">
        <v>0</v>
      </c>
      <c r="G30" s="24">
        <v>1500</v>
      </c>
      <c r="H30" s="25" t="s">
        <v>152</v>
      </c>
      <c r="I30" s="16">
        <v>434</v>
      </c>
      <c r="J30" s="9">
        <v>0</v>
      </c>
      <c r="K30" s="28">
        <v>59</v>
      </c>
      <c r="L30" s="28">
        <v>20</v>
      </c>
      <c r="M30" s="29">
        <v>10</v>
      </c>
      <c r="N30" s="28">
        <v>40</v>
      </c>
      <c r="O30" s="29">
        <v>43</v>
      </c>
      <c r="P30" s="28">
        <v>0</v>
      </c>
      <c r="Q30" s="29">
        <v>100</v>
      </c>
      <c r="R30" s="29">
        <v>0</v>
      </c>
      <c r="S30" s="29">
        <v>0</v>
      </c>
      <c r="T30" s="29">
        <v>0</v>
      </c>
      <c r="U30" s="29">
        <v>0</v>
      </c>
      <c r="V30" s="30">
        <v>0</v>
      </c>
      <c r="W30" s="29">
        <v>0</v>
      </c>
      <c r="X30" s="29">
        <v>0</v>
      </c>
      <c r="Y30" s="29">
        <v>9</v>
      </c>
      <c r="Z30" s="29">
        <v>0</v>
      </c>
      <c r="AA30" s="29">
        <v>15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6"/>
      <c r="AH30" s="10"/>
      <c r="AI30" s="31">
        <f>F30+J30+K30+L30+M30+N30+P30+Q30+R30+S30+T30+U30+V30+W30+X30+O30+Y30+Z30+AA30+AB30+AC30+AD30+AE30+AF30+AH30</f>
        <v>296</v>
      </c>
    </row>
    <row r="31" spans="1:35" s="4" customFormat="1" ht="27.75" customHeight="1">
      <c r="A31" s="36" t="s">
        <v>89</v>
      </c>
      <c r="B31" s="23" t="s">
        <v>71</v>
      </c>
      <c r="C31" s="24" t="s">
        <v>47</v>
      </c>
      <c r="D31" s="25" t="s">
        <v>172</v>
      </c>
      <c r="E31" s="16">
        <v>561</v>
      </c>
      <c r="F31" s="9">
        <f>(E31-500)*0.2</f>
        <v>12.200000000000001</v>
      </c>
      <c r="G31" s="24">
        <v>100</v>
      </c>
      <c r="H31" s="25" t="s">
        <v>200</v>
      </c>
      <c r="I31" s="16">
        <v>348</v>
      </c>
      <c r="J31" s="9">
        <v>0</v>
      </c>
      <c r="K31" s="28">
        <v>30</v>
      </c>
      <c r="L31" s="28">
        <v>20</v>
      </c>
      <c r="M31" s="29">
        <v>10</v>
      </c>
      <c r="N31" s="28">
        <v>20</v>
      </c>
      <c r="O31" s="29">
        <v>45</v>
      </c>
      <c r="P31" s="28">
        <v>0</v>
      </c>
      <c r="Q31" s="29">
        <v>80</v>
      </c>
      <c r="R31" s="29">
        <v>10</v>
      </c>
      <c r="S31" s="29">
        <v>0</v>
      </c>
      <c r="T31" s="29">
        <v>0</v>
      </c>
      <c r="U31" s="29">
        <v>48</v>
      </c>
      <c r="V31" s="30">
        <v>0</v>
      </c>
      <c r="W31" s="29">
        <v>0</v>
      </c>
      <c r="X31" s="29">
        <v>0</v>
      </c>
      <c r="Y31" s="29">
        <v>6</v>
      </c>
      <c r="Z31" s="29">
        <v>0</v>
      </c>
      <c r="AA31" s="29">
        <v>0</v>
      </c>
      <c r="AB31" s="29">
        <v>0</v>
      </c>
      <c r="AC31" s="29">
        <v>10</v>
      </c>
      <c r="AD31" s="29">
        <v>0</v>
      </c>
      <c r="AE31" s="29">
        <v>0</v>
      </c>
      <c r="AF31" s="29">
        <v>0</v>
      </c>
      <c r="AG31" s="26"/>
      <c r="AH31" s="10"/>
      <c r="AI31" s="31">
        <f>F31+J31+K31+L31+M31+N31+P31+Q31+R31+S31+T31+U31+V31+W31+X31+O31+Y31+Z31+AA31+AB31+AC31+AD31+AE31+AF31+AH31</f>
        <v>291.2</v>
      </c>
    </row>
    <row r="32" spans="1:35" s="4" customFormat="1" ht="27.75" customHeight="1">
      <c r="A32" s="36" t="s">
        <v>107</v>
      </c>
      <c r="B32" s="35" t="s">
        <v>71</v>
      </c>
      <c r="C32" s="24" t="s">
        <v>41</v>
      </c>
      <c r="D32" s="25" t="s">
        <v>170</v>
      </c>
      <c r="E32" s="16">
        <v>586</v>
      </c>
      <c r="F32" s="9">
        <f>(E32-500)*0.2</f>
        <v>17.2</v>
      </c>
      <c r="G32" s="24" t="s">
        <v>40</v>
      </c>
      <c r="H32" s="25" t="s">
        <v>171</v>
      </c>
      <c r="I32" s="16">
        <v>557</v>
      </c>
      <c r="J32" s="9">
        <f>(I32-500)*0.1</f>
        <v>5.7</v>
      </c>
      <c r="K32" s="28">
        <v>0</v>
      </c>
      <c r="L32" s="30">
        <v>20</v>
      </c>
      <c r="M32" s="30">
        <v>10</v>
      </c>
      <c r="N32" s="28">
        <v>40</v>
      </c>
      <c r="O32" s="29">
        <v>119</v>
      </c>
      <c r="P32" s="28">
        <v>0</v>
      </c>
      <c r="Q32" s="30">
        <v>40</v>
      </c>
      <c r="R32" s="29">
        <v>0</v>
      </c>
      <c r="S32" s="29">
        <v>0</v>
      </c>
      <c r="T32" s="29">
        <v>0</v>
      </c>
      <c r="U32" s="29">
        <v>23</v>
      </c>
      <c r="V32" s="29">
        <v>0</v>
      </c>
      <c r="W32" s="29">
        <v>0</v>
      </c>
      <c r="X32" s="29">
        <v>0</v>
      </c>
      <c r="Y32" s="29">
        <v>12</v>
      </c>
      <c r="Z32" s="29">
        <v>0</v>
      </c>
      <c r="AA32" s="29">
        <v>0</v>
      </c>
      <c r="AB32" s="29">
        <v>0</v>
      </c>
      <c r="AC32" s="29">
        <v>0</v>
      </c>
      <c r="AD32" s="29">
        <v>2</v>
      </c>
      <c r="AE32" s="29">
        <v>0</v>
      </c>
      <c r="AF32" s="29">
        <v>0</v>
      </c>
      <c r="AG32" s="26"/>
      <c r="AH32" s="10"/>
      <c r="AI32" s="31">
        <f>F32+J32+K32+L32+M32+N32+P32+Q32+R32+S32+T32+U32+V32+W32+X32+O32+Y32+Z32+AA32+AB32+AC32+AD32+AE32+AF32+AH32</f>
        <v>288.9</v>
      </c>
    </row>
    <row r="33" spans="1:35" s="4" customFormat="1" ht="27.75" customHeight="1">
      <c r="A33" s="36" t="s">
        <v>81</v>
      </c>
      <c r="B33" s="23" t="s">
        <v>82</v>
      </c>
      <c r="C33" s="24">
        <v>1500</v>
      </c>
      <c r="D33" s="25" t="s">
        <v>174</v>
      </c>
      <c r="E33" s="16">
        <v>647</v>
      </c>
      <c r="F33" s="9">
        <f>(E33-500)*0.2</f>
        <v>29.400000000000002</v>
      </c>
      <c r="G33" s="24">
        <v>3000</v>
      </c>
      <c r="H33" s="25" t="s">
        <v>175</v>
      </c>
      <c r="I33" s="16">
        <v>639</v>
      </c>
      <c r="J33" s="9">
        <f>(I33-500)*0.1</f>
        <v>13.9</v>
      </c>
      <c r="K33" s="28">
        <v>37</v>
      </c>
      <c r="L33" s="28">
        <v>20</v>
      </c>
      <c r="M33" s="29">
        <v>10</v>
      </c>
      <c r="N33" s="28">
        <v>20</v>
      </c>
      <c r="O33" s="29">
        <v>24</v>
      </c>
      <c r="P33" s="28">
        <v>0</v>
      </c>
      <c r="Q33" s="29">
        <v>80</v>
      </c>
      <c r="R33" s="29">
        <v>10</v>
      </c>
      <c r="S33" s="29">
        <v>0</v>
      </c>
      <c r="T33" s="29">
        <v>0</v>
      </c>
      <c r="U33" s="29">
        <v>0</v>
      </c>
      <c r="V33" s="30">
        <v>0</v>
      </c>
      <c r="W33" s="29">
        <v>0</v>
      </c>
      <c r="X33" s="29">
        <v>0</v>
      </c>
      <c r="Y33" s="29">
        <v>6</v>
      </c>
      <c r="Z33" s="29">
        <v>0</v>
      </c>
      <c r="AA33" s="29">
        <v>30</v>
      </c>
      <c r="AB33" s="29">
        <v>0</v>
      </c>
      <c r="AC33" s="29">
        <v>0</v>
      </c>
      <c r="AD33" s="29">
        <v>0</v>
      </c>
      <c r="AE33" s="29">
        <v>0</v>
      </c>
      <c r="AF33" s="29">
        <v>3</v>
      </c>
      <c r="AG33" s="26"/>
      <c r="AH33" s="10"/>
      <c r="AI33" s="31">
        <f>F33+J33+K33+L33+M33+N33+P33+Q33+R33+S33+T33+U33+V33+W33+X33+O33+Y33+Z33+AA33+AB33+AC33+AD33+AE33+AF33+AH33</f>
        <v>283.3</v>
      </c>
    </row>
    <row r="34" spans="1:35" s="4" customFormat="1" ht="27.75" customHeight="1">
      <c r="A34" s="36" t="s">
        <v>96</v>
      </c>
      <c r="B34" s="23" t="s">
        <v>34</v>
      </c>
      <c r="C34" s="24" t="s">
        <v>43</v>
      </c>
      <c r="D34" s="25" t="s">
        <v>169</v>
      </c>
      <c r="E34" s="16">
        <v>619</v>
      </c>
      <c r="F34" s="9">
        <f>(E34-500)*0.2</f>
        <v>23.8</v>
      </c>
      <c r="G34" s="24" t="s">
        <v>104</v>
      </c>
      <c r="H34" s="25" t="s">
        <v>223</v>
      </c>
      <c r="I34" s="16">
        <v>366</v>
      </c>
      <c r="J34" s="9">
        <v>0</v>
      </c>
      <c r="K34" s="28">
        <v>0</v>
      </c>
      <c r="L34" s="28">
        <v>20</v>
      </c>
      <c r="M34" s="29">
        <v>10</v>
      </c>
      <c r="N34" s="28">
        <v>40</v>
      </c>
      <c r="O34" s="29">
        <v>100</v>
      </c>
      <c r="P34" s="28">
        <v>0</v>
      </c>
      <c r="Q34" s="29">
        <v>40</v>
      </c>
      <c r="R34" s="29">
        <v>0</v>
      </c>
      <c r="S34" s="29">
        <v>0</v>
      </c>
      <c r="T34" s="29">
        <v>0</v>
      </c>
      <c r="U34" s="29">
        <v>24</v>
      </c>
      <c r="V34" s="30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16</v>
      </c>
      <c r="AD34" s="29">
        <v>0</v>
      </c>
      <c r="AE34" s="29">
        <v>0</v>
      </c>
      <c r="AF34" s="29">
        <v>3</v>
      </c>
      <c r="AG34" s="26"/>
      <c r="AH34" s="10"/>
      <c r="AI34" s="31">
        <f>F34+J34+K34+L34+M34+N34+P34+Q34+R34+S34+T34+U34+V34+W34+X34+O34+Y34+Z34+AA34+AB34+AC34+AD34+AE34+AF34+AH34</f>
        <v>276.8</v>
      </c>
    </row>
    <row r="35" spans="1:35" s="4" customFormat="1" ht="27.75" customHeight="1">
      <c r="A35" s="36" t="s">
        <v>76</v>
      </c>
      <c r="B35" s="23" t="s">
        <v>64</v>
      </c>
      <c r="C35" s="24" t="s">
        <v>216</v>
      </c>
      <c r="D35" s="25" t="s">
        <v>217</v>
      </c>
      <c r="E35" s="16">
        <v>690</v>
      </c>
      <c r="F35" s="9">
        <f>(E35-500)*0.2</f>
        <v>38</v>
      </c>
      <c r="G35" s="24">
        <v>3000</v>
      </c>
      <c r="H35" s="25" t="s">
        <v>167</v>
      </c>
      <c r="I35" s="16">
        <v>527</v>
      </c>
      <c r="J35" s="9">
        <f>(I35-500)*0.1</f>
        <v>2.7</v>
      </c>
      <c r="K35" s="28">
        <v>65</v>
      </c>
      <c r="L35" s="28">
        <v>20</v>
      </c>
      <c r="M35" s="30">
        <v>0</v>
      </c>
      <c r="N35" s="28">
        <v>20</v>
      </c>
      <c r="O35" s="29">
        <v>50</v>
      </c>
      <c r="P35" s="28">
        <v>0</v>
      </c>
      <c r="Q35" s="29">
        <v>60</v>
      </c>
      <c r="R35" s="29">
        <v>0</v>
      </c>
      <c r="S35" s="29">
        <v>0</v>
      </c>
      <c r="T35" s="29">
        <v>0</v>
      </c>
      <c r="U35" s="29">
        <v>0</v>
      </c>
      <c r="V35" s="30">
        <v>0</v>
      </c>
      <c r="W35" s="29">
        <v>0</v>
      </c>
      <c r="X35" s="29">
        <v>0</v>
      </c>
      <c r="Y35" s="29">
        <v>0</v>
      </c>
      <c r="Z35" s="29">
        <v>10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6"/>
      <c r="AH35" s="10"/>
      <c r="AI35" s="31">
        <f>F35+J35+K35+L35+M35+N35+P35+Q35+R35+S35+T35+U35+V35+W35+X35+O35+Y35+Z35+AA35+AB35+AC35+AD35+AE35+AF35+AH35</f>
        <v>265.7</v>
      </c>
    </row>
    <row r="36" spans="1:35" s="4" customFormat="1" ht="27.75" customHeight="1">
      <c r="A36" s="36" t="s">
        <v>69</v>
      </c>
      <c r="B36" s="23" t="s">
        <v>64</v>
      </c>
      <c r="C36" s="24">
        <v>3000</v>
      </c>
      <c r="D36" s="25" t="s">
        <v>210</v>
      </c>
      <c r="E36" s="16">
        <v>232</v>
      </c>
      <c r="F36" s="9">
        <v>0</v>
      </c>
      <c r="G36" s="24">
        <v>1500</v>
      </c>
      <c r="H36" s="25" t="s">
        <v>206</v>
      </c>
      <c r="I36" s="16">
        <v>115</v>
      </c>
      <c r="J36" s="9">
        <v>0</v>
      </c>
      <c r="K36" s="28">
        <v>47</v>
      </c>
      <c r="L36" s="28">
        <v>20</v>
      </c>
      <c r="M36" s="29">
        <v>10</v>
      </c>
      <c r="N36" s="28">
        <v>40</v>
      </c>
      <c r="O36" s="29">
        <v>24</v>
      </c>
      <c r="P36" s="28">
        <v>0</v>
      </c>
      <c r="Q36" s="29">
        <v>100</v>
      </c>
      <c r="R36" s="29">
        <v>0</v>
      </c>
      <c r="S36" s="29">
        <v>0</v>
      </c>
      <c r="T36" s="29">
        <v>0</v>
      </c>
      <c r="U36" s="29">
        <v>0</v>
      </c>
      <c r="V36" s="30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24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6"/>
      <c r="AH36" s="10"/>
      <c r="AI36" s="31">
        <f>F36+J36+K36+L36+M36+N36+P36+Q36+R36+S36+T36+U36+V36+W36+X36+O36+Y36+Z36+AA36+AB36+AC36+AD36+AE36+AF36+AH36</f>
        <v>265</v>
      </c>
    </row>
    <row r="37" spans="1:35" s="4" customFormat="1" ht="27.75" customHeight="1">
      <c r="A37" s="36" t="s">
        <v>24</v>
      </c>
      <c r="B37" s="23" t="s">
        <v>33</v>
      </c>
      <c r="C37" s="24" t="s">
        <v>47</v>
      </c>
      <c r="D37" s="25" t="s">
        <v>55</v>
      </c>
      <c r="E37" s="16">
        <v>555</v>
      </c>
      <c r="F37" s="9">
        <f>(E37-500)*0.2</f>
        <v>11</v>
      </c>
      <c r="G37" s="24">
        <v>200</v>
      </c>
      <c r="H37" s="25" t="s">
        <v>56</v>
      </c>
      <c r="I37" s="16">
        <v>487</v>
      </c>
      <c r="J37" s="9">
        <v>0</v>
      </c>
      <c r="K37" s="28">
        <v>45</v>
      </c>
      <c r="L37" s="30">
        <v>0</v>
      </c>
      <c r="M37" s="30">
        <v>0</v>
      </c>
      <c r="N37" s="28">
        <v>20</v>
      </c>
      <c r="O37" s="29">
        <v>65</v>
      </c>
      <c r="P37" s="28">
        <v>0</v>
      </c>
      <c r="Q37" s="29">
        <v>60</v>
      </c>
      <c r="R37" s="29">
        <v>10</v>
      </c>
      <c r="S37" s="29">
        <v>10</v>
      </c>
      <c r="T37" s="29">
        <v>0</v>
      </c>
      <c r="U37" s="29">
        <v>0</v>
      </c>
      <c r="V37" s="30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8</v>
      </c>
      <c r="AD37" s="29">
        <v>0</v>
      </c>
      <c r="AE37" s="29">
        <v>0</v>
      </c>
      <c r="AF37" s="29">
        <v>0</v>
      </c>
      <c r="AG37" s="26"/>
      <c r="AH37" s="10"/>
      <c r="AI37" s="31">
        <f>F37+J37+K37+L37+M37+N37+P37+Q37+R37+S37+T37+U37+V37+W37+X37+O37+Y37+Z37+AA37+AB37+AC37+AD37+AE37+AF37+AH37</f>
        <v>229</v>
      </c>
    </row>
    <row r="38" spans="1:35" s="4" customFormat="1" ht="27.75" customHeight="1">
      <c r="A38" s="36" t="s">
        <v>106</v>
      </c>
      <c r="B38" s="35" t="s">
        <v>71</v>
      </c>
      <c r="C38" s="24" t="s">
        <v>104</v>
      </c>
      <c r="D38" s="25" t="s">
        <v>165</v>
      </c>
      <c r="E38" s="16">
        <v>601</v>
      </c>
      <c r="F38" s="9">
        <f>(E38-500)*0.2</f>
        <v>20.200000000000003</v>
      </c>
      <c r="G38" s="24" t="s">
        <v>40</v>
      </c>
      <c r="H38" s="25" t="s">
        <v>166</v>
      </c>
      <c r="I38" s="16">
        <v>531</v>
      </c>
      <c r="J38" s="9">
        <f>(I38-500)*0.1</f>
        <v>3.1</v>
      </c>
      <c r="K38" s="28">
        <v>0</v>
      </c>
      <c r="L38" s="30">
        <v>0</v>
      </c>
      <c r="M38" s="30">
        <v>10</v>
      </c>
      <c r="N38" s="28">
        <v>40</v>
      </c>
      <c r="O38" s="29">
        <v>127</v>
      </c>
      <c r="P38" s="28">
        <v>0</v>
      </c>
      <c r="Q38" s="29">
        <v>20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4</v>
      </c>
      <c r="AD38" s="29">
        <v>4</v>
      </c>
      <c r="AE38" s="29">
        <v>0</v>
      </c>
      <c r="AF38" s="29">
        <v>0</v>
      </c>
      <c r="AG38" s="26"/>
      <c r="AH38" s="10"/>
      <c r="AI38" s="31">
        <f>F38+J38+K38+L38+M38+N38+P38+Q38+R38+S38+T38+U38+V38+W38+X38+O38+Y38+Z38+AA38+AB38+AC38+AD38+AE38+AF38+AH38</f>
        <v>228.3</v>
      </c>
    </row>
    <row r="39" spans="1:35" s="4" customFormat="1" ht="27.75" customHeight="1">
      <c r="A39" s="36" t="s">
        <v>70</v>
      </c>
      <c r="B39" s="23" t="s">
        <v>71</v>
      </c>
      <c r="C39" s="24">
        <v>3000</v>
      </c>
      <c r="D39" s="25" t="s">
        <v>168</v>
      </c>
      <c r="E39" s="16">
        <v>442</v>
      </c>
      <c r="F39" s="9">
        <v>0</v>
      </c>
      <c r="G39" s="24">
        <v>1500</v>
      </c>
      <c r="H39" s="25" t="s">
        <v>208</v>
      </c>
      <c r="I39" s="16">
        <v>363</v>
      </c>
      <c r="J39" s="9">
        <v>0</v>
      </c>
      <c r="K39" s="28">
        <v>37</v>
      </c>
      <c r="L39" s="30">
        <v>0</v>
      </c>
      <c r="M39" s="29">
        <v>10</v>
      </c>
      <c r="N39" s="28">
        <v>40</v>
      </c>
      <c r="O39" s="29">
        <v>75</v>
      </c>
      <c r="P39" s="28">
        <v>0</v>
      </c>
      <c r="Q39" s="29">
        <v>60</v>
      </c>
      <c r="R39" s="29">
        <v>0</v>
      </c>
      <c r="S39" s="29">
        <v>0</v>
      </c>
      <c r="T39" s="29">
        <v>0</v>
      </c>
      <c r="U39" s="29">
        <v>0</v>
      </c>
      <c r="V39" s="30">
        <v>0</v>
      </c>
      <c r="W39" s="29">
        <v>0</v>
      </c>
      <c r="X39" s="29">
        <v>0</v>
      </c>
      <c r="Y39" s="29">
        <v>3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6"/>
      <c r="AH39" s="10"/>
      <c r="AI39" s="31">
        <f>F39+J39+K39+L39+M39+N39+P39+Q39+R39+S39+T39+U39+V39+W39+X39+O39+Y39+Z39+AA39+AB39+AC39+AD39+AE39+AF39+AH39</f>
        <v>225</v>
      </c>
    </row>
    <row r="40" spans="1:35" s="4" customFormat="1" ht="27.75" customHeight="1">
      <c r="A40" s="36" t="s">
        <v>92</v>
      </c>
      <c r="B40" s="23" t="s">
        <v>32</v>
      </c>
      <c r="C40" s="24">
        <v>200</v>
      </c>
      <c r="D40" s="25" t="s">
        <v>194</v>
      </c>
      <c r="E40" s="16">
        <v>223</v>
      </c>
      <c r="F40" s="9">
        <v>0</v>
      </c>
      <c r="G40" s="24">
        <v>100</v>
      </c>
      <c r="H40" s="25" t="s">
        <v>193</v>
      </c>
      <c r="I40" s="16">
        <v>192</v>
      </c>
      <c r="J40" s="9">
        <v>0</v>
      </c>
      <c r="K40" s="28">
        <v>34</v>
      </c>
      <c r="L40" s="28">
        <v>20</v>
      </c>
      <c r="M40" s="29">
        <v>10</v>
      </c>
      <c r="N40" s="28">
        <v>20</v>
      </c>
      <c r="O40" s="29">
        <v>24</v>
      </c>
      <c r="P40" s="28">
        <v>0</v>
      </c>
      <c r="Q40" s="29">
        <v>60</v>
      </c>
      <c r="R40" s="29">
        <v>0</v>
      </c>
      <c r="S40" s="29">
        <v>0</v>
      </c>
      <c r="T40" s="28">
        <v>20</v>
      </c>
      <c r="U40" s="28">
        <v>0</v>
      </c>
      <c r="V40" s="30">
        <v>0</v>
      </c>
      <c r="W40" s="29">
        <v>0</v>
      </c>
      <c r="X40" s="29">
        <v>0</v>
      </c>
      <c r="Y40" s="29">
        <v>6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6"/>
      <c r="AH40" s="10"/>
      <c r="AI40" s="31">
        <f>F40+J40+K40+L40+M40+N40+P40+Q40+R40+S40+T40+U40+V40+W40+X40+O40+Y40+Z40+AA40+AB40+AC40+AD40+AE40+AF40+AH40</f>
        <v>194</v>
      </c>
    </row>
    <row r="41" spans="1:35" s="4" customFormat="1" ht="27.75" customHeight="1">
      <c r="A41" s="36" t="s">
        <v>74</v>
      </c>
      <c r="B41" s="23" t="s">
        <v>75</v>
      </c>
      <c r="C41" s="24">
        <v>400</v>
      </c>
      <c r="D41" s="25" t="s">
        <v>139</v>
      </c>
      <c r="E41" s="16">
        <v>452</v>
      </c>
      <c r="F41" s="9">
        <v>0</v>
      </c>
      <c r="G41" s="24">
        <v>200</v>
      </c>
      <c r="H41" s="25" t="s">
        <v>140</v>
      </c>
      <c r="I41" s="16">
        <v>427</v>
      </c>
      <c r="J41" s="9">
        <v>0</v>
      </c>
      <c r="K41" s="28">
        <v>61</v>
      </c>
      <c r="L41" s="30">
        <v>0</v>
      </c>
      <c r="M41" s="30">
        <v>0</v>
      </c>
      <c r="N41" s="30">
        <v>20</v>
      </c>
      <c r="O41" s="29">
        <v>44</v>
      </c>
      <c r="P41" s="28">
        <v>0</v>
      </c>
      <c r="Q41" s="29">
        <v>40</v>
      </c>
      <c r="R41" s="29">
        <v>0</v>
      </c>
      <c r="S41" s="29">
        <v>0</v>
      </c>
      <c r="T41" s="29">
        <v>0</v>
      </c>
      <c r="U41" s="29">
        <v>0</v>
      </c>
      <c r="V41" s="30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6"/>
      <c r="AH41" s="10"/>
      <c r="AI41" s="31">
        <f>F41+J41+K41+L41+M41+N41+P41+Q41+R41+S41+T41+U41+V41+W41+X41+O41+Y41+Z41+AA41+AB41+AC41+AD41+AE41+AF41+AH41</f>
        <v>165</v>
      </c>
    </row>
    <row r="42" spans="1:35" s="4" customFormat="1" ht="27.75" customHeight="1">
      <c r="A42" s="36" t="s">
        <v>102</v>
      </c>
      <c r="B42" s="35" t="s">
        <v>88</v>
      </c>
      <c r="C42" s="24" t="s">
        <v>162</v>
      </c>
      <c r="D42" s="25" t="s">
        <v>163</v>
      </c>
      <c r="E42" s="16">
        <v>645</v>
      </c>
      <c r="F42" s="9">
        <f>(E42-500)*0.2</f>
        <v>29</v>
      </c>
      <c r="G42" s="24" t="s">
        <v>104</v>
      </c>
      <c r="H42" s="25" t="s">
        <v>164</v>
      </c>
      <c r="I42" s="16">
        <v>495</v>
      </c>
      <c r="J42" s="9">
        <v>0</v>
      </c>
      <c r="K42" s="28">
        <v>0</v>
      </c>
      <c r="L42" s="30">
        <v>0</v>
      </c>
      <c r="M42" s="30">
        <v>10</v>
      </c>
      <c r="N42" s="28">
        <v>20</v>
      </c>
      <c r="O42" s="29">
        <v>57</v>
      </c>
      <c r="P42" s="28">
        <v>0</v>
      </c>
      <c r="Q42" s="29">
        <v>10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12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5</v>
      </c>
      <c r="AG42" s="26"/>
      <c r="AH42" s="10"/>
      <c r="AI42" s="31">
        <f>F42+J42+K42+L42+M42+N42+P42+Q42+R42+S42+T42+U42+V42+W42+X42+O42+Y42+Z42+AA42+AB42+AC42+AD42+AE42+AF42+AH42</f>
        <v>143</v>
      </c>
    </row>
    <row r="43" spans="1:35" s="4" customFormat="1" ht="27.75" customHeight="1">
      <c r="A43" s="36" t="s">
        <v>108</v>
      </c>
      <c r="B43" s="35" t="s">
        <v>82</v>
      </c>
      <c r="C43" s="24">
        <v>200</v>
      </c>
      <c r="D43" s="25" t="s">
        <v>201</v>
      </c>
      <c r="E43" s="16">
        <v>456</v>
      </c>
      <c r="F43" s="9">
        <v>0</v>
      </c>
      <c r="G43" s="24">
        <v>100</v>
      </c>
      <c r="H43" s="25" t="s">
        <v>198</v>
      </c>
      <c r="I43" s="16">
        <v>450</v>
      </c>
      <c r="J43" s="9">
        <v>0</v>
      </c>
      <c r="K43" s="28">
        <v>0</v>
      </c>
      <c r="L43" s="30">
        <v>20</v>
      </c>
      <c r="M43" s="30">
        <v>10</v>
      </c>
      <c r="N43" s="28">
        <v>20</v>
      </c>
      <c r="O43" s="29">
        <v>65</v>
      </c>
      <c r="P43" s="28">
        <v>0</v>
      </c>
      <c r="Q43" s="30">
        <v>20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6"/>
      <c r="AH43" s="10"/>
      <c r="AI43" s="31">
        <f>F43+J43+K43+L43+M43+N43+P43+Q43+R43+S43+T43+U43+V43+W43+X43+O43+Y43+Z43+AA43+AB43+AC43+AD43+AE43+AF43+AH43</f>
        <v>135</v>
      </c>
    </row>
    <row r="44" spans="1:35" s="4" customFormat="1" ht="27.75" customHeight="1">
      <c r="A44" s="36" t="s">
        <v>100</v>
      </c>
      <c r="B44" s="35" t="s">
        <v>101</v>
      </c>
      <c r="C44" s="24" t="s">
        <v>104</v>
      </c>
      <c r="D44" s="25" t="s">
        <v>220</v>
      </c>
      <c r="E44" s="16">
        <v>465</v>
      </c>
      <c r="F44" s="9">
        <v>0</v>
      </c>
      <c r="G44" s="24" t="s">
        <v>41</v>
      </c>
      <c r="H44" s="25" t="s">
        <v>160</v>
      </c>
      <c r="I44" s="16">
        <v>448</v>
      </c>
      <c r="J44" s="9">
        <v>0</v>
      </c>
      <c r="K44" s="28">
        <v>0</v>
      </c>
      <c r="L44" s="30">
        <v>0</v>
      </c>
      <c r="M44" s="30">
        <v>10</v>
      </c>
      <c r="N44" s="28">
        <v>20</v>
      </c>
      <c r="O44" s="29">
        <v>68</v>
      </c>
      <c r="P44" s="28">
        <v>0</v>
      </c>
      <c r="Q44" s="29">
        <v>10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18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6"/>
      <c r="AH44" s="10"/>
      <c r="AI44" s="31">
        <f>F44+J44+K44+L44+M44+N44+P44+Q44+R44+S44+T44+U44+V44+W44+X44+O44+Y44+Z44+AA44+AB44+AC44+AD44+AE44+AF44+AH44</f>
        <v>126</v>
      </c>
    </row>
    <row r="45" spans="1:35" s="4" customFormat="1" ht="27.75" customHeight="1">
      <c r="A45" s="36" t="s">
        <v>111</v>
      </c>
      <c r="B45" s="35" t="s">
        <v>71</v>
      </c>
      <c r="C45" s="24" t="s">
        <v>104</v>
      </c>
      <c r="D45" s="25" t="s">
        <v>176</v>
      </c>
      <c r="E45" s="16">
        <v>754</v>
      </c>
      <c r="F45" s="9">
        <f>(E45-500)*0.2</f>
        <v>50.800000000000004</v>
      </c>
      <c r="G45" s="24"/>
      <c r="H45" s="25"/>
      <c r="I45" s="16"/>
      <c r="J45" s="9"/>
      <c r="K45" s="28">
        <v>0</v>
      </c>
      <c r="L45" s="30">
        <v>0</v>
      </c>
      <c r="M45" s="30">
        <v>0</v>
      </c>
      <c r="N45" s="28">
        <v>20</v>
      </c>
      <c r="O45" s="29">
        <v>38</v>
      </c>
      <c r="P45" s="28">
        <v>0</v>
      </c>
      <c r="Q45" s="30">
        <v>5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10</v>
      </c>
      <c r="AE45" s="29">
        <v>0</v>
      </c>
      <c r="AF45" s="29">
        <v>0</v>
      </c>
      <c r="AG45" s="26"/>
      <c r="AH45" s="10"/>
      <c r="AI45" s="31">
        <f>F45+J45+K45+L45+M45+N45+P45+Q45+R45+S45+T45+U45+V45+W45+X45+O45+Y45+Z45+AA45+AB45+AC45+AD45+AE45+AF45+AH45</f>
        <v>123.80000000000001</v>
      </c>
    </row>
    <row r="46" spans="1:35" s="4" customFormat="1" ht="27.75" customHeight="1">
      <c r="A46" s="36" t="s">
        <v>109</v>
      </c>
      <c r="B46" s="35" t="s">
        <v>33</v>
      </c>
      <c r="C46" s="24">
        <v>3000</v>
      </c>
      <c r="D46" s="25" t="s">
        <v>195</v>
      </c>
      <c r="E46" s="16">
        <v>435</v>
      </c>
      <c r="F46" s="9">
        <v>0</v>
      </c>
      <c r="G46" s="24">
        <v>1500</v>
      </c>
      <c r="H46" s="25" t="s">
        <v>161</v>
      </c>
      <c r="I46" s="16">
        <v>400</v>
      </c>
      <c r="J46" s="9">
        <v>0</v>
      </c>
      <c r="K46" s="28">
        <v>0</v>
      </c>
      <c r="L46" s="30">
        <v>0</v>
      </c>
      <c r="M46" s="30">
        <v>10</v>
      </c>
      <c r="N46" s="28">
        <v>20</v>
      </c>
      <c r="O46" s="29">
        <v>51</v>
      </c>
      <c r="P46" s="28">
        <v>0</v>
      </c>
      <c r="Q46" s="30">
        <v>10</v>
      </c>
      <c r="R46" s="29">
        <v>0</v>
      </c>
      <c r="S46" s="29">
        <v>0</v>
      </c>
      <c r="T46" s="28">
        <v>20</v>
      </c>
      <c r="U46" s="28">
        <v>0</v>
      </c>
      <c r="V46" s="29">
        <v>0</v>
      </c>
      <c r="W46" s="29">
        <v>0</v>
      </c>
      <c r="X46" s="29">
        <v>0</v>
      </c>
      <c r="Y46" s="29">
        <v>6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5</v>
      </c>
      <c r="AG46" s="26"/>
      <c r="AH46" s="10"/>
      <c r="AI46" s="31">
        <f>F46+J46+K46+L46+M46+N46+P46+Q46+R46+S46+T46+U46+V46+W46+X46+O46+Y46+Z46+AA46+AB46+AC46+AD46+AE46+AF46+AH46</f>
        <v>122</v>
      </c>
    </row>
    <row r="47" spans="1:35" s="4" customFormat="1" ht="27.75" customHeight="1">
      <c r="A47" s="36" t="s">
        <v>99</v>
      </c>
      <c r="B47" s="35" t="s">
        <v>32</v>
      </c>
      <c r="C47" s="24">
        <v>400</v>
      </c>
      <c r="D47" s="25" t="s">
        <v>196</v>
      </c>
      <c r="E47" s="16">
        <v>233</v>
      </c>
      <c r="F47" s="9">
        <v>0</v>
      </c>
      <c r="G47" s="24">
        <v>200</v>
      </c>
      <c r="H47" s="25" t="s">
        <v>197</v>
      </c>
      <c r="I47" s="16">
        <v>188</v>
      </c>
      <c r="J47" s="9">
        <v>0</v>
      </c>
      <c r="K47" s="28">
        <v>0</v>
      </c>
      <c r="L47" s="30">
        <v>0</v>
      </c>
      <c r="M47" s="30">
        <v>10</v>
      </c>
      <c r="N47" s="28">
        <v>20</v>
      </c>
      <c r="O47" s="29">
        <v>29</v>
      </c>
      <c r="P47" s="28">
        <v>0</v>
      </c>
      <c r="Q47" s="29">
        <v>10</v>
      </c>
      <c r="R47" s="29">
        <v>0</v>
      </c>
      <c r="S47" s="29">
        <v>0</v>
      </c>
      <c r="T47" s="28">
        <v>33</v>
      </c>
      <c r="U47" s="28">
        <v>0</v>
      </c>
      <c r="V47" s="29">
        <v>0</v>
      </c>
      <c r="W47" s="29">
        <v>0</v>
      </c>
      <c r="X47" s="29">
        <v>0</v>
      </c>
      <c r="Y47" s="29">
        <v>6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3</v>
      </c>
      <c r="AG47" s="26"/>
      <c r="AH47" s="10"/>
      <c r="AI47" s="31">
        <f>F47+J47+K47+L47+M47+N47+P47+Q47+R47+S47+T47+U47+V47+W47+X47+O47+Y47+Z47+AA47+AB47+AC47+AD47+AE47+AF47+AH47</f>
        <v>111</v>
      </c>
    </row>
    <row r="48" spans="1:35" s="4" customFormat="1" ht="27.75" customHeight="1">
      <c r="A48" s="36" t="s">
        <v>97</v>
      </c>
      <c r="B48" s="35" t="s">
        <v>37</v>
      </c>
      <c r="C48" s="24">
        <v>200</v>
      </c>
      <c r="D48" s="25" t="s">
        <v>159</v>
      </c>
      <c r="E48" s="16">
        <v>743</v>
      </c>
      <c r="F48" s="9">
        <f>(E48-500)*0.2</f>
        <v>48.6</v>
      </c>
      <c r="G48" s="24">
        <v>100</v>
      </c>
      <c r="H48" s="25" t="s">
        <v>158</v>
      </c>
      <c r="I48" s="16">
        <v>674</v>
      </c>
      <c r="J48" s="9">
        <f>(I48-500)*0.1</f>
        <v>17.400000000000002</v>
      </c>
      <c r="K48" s="28">
        <v>0</v>
      </c>
      <c r="L48" s="30">
        <v>0</v>
      </c>
      <c r="M48" s="30">
        <v>0</v>
      </c>
      <c r="N48" s="28">
        <v>0</v>
      </c>
      <c r="O48" s="29">
        <v>0</v>
      </c>
      <c r="P48" s="28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30">
        <v>10</v>
      </c>
      <c r="W48" s="29">
        <v>0</v>
      </c>
      <c r="X48" s="29">
        <v>0</v>
      </c>
      <c r="Y48" s="29">
        <v>0</v>
      </c>
      <c r="Z48" s="29">
        <v>12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10</v>
      </c>
      <c r="AG48" s="26"/>
      <c r="AH48" s="10"/>
      <c r="AI48" s="31">
        <f>F48+J48+K48+L48+M48+N48+P48+Q48+R48+S48+T48+U48+V48+W48+X48+O48+Y48+Z48+AA48+AB48+AC48+AD48+AE48+AF48+AH48</f>
        <v>98</v>
      </c>
    </row>
    <row r="49" spans="1:35" s="4" customFormat="1" ht="27.75" customHeight="1">
      <c r="A49" s="36" t="s">
        <v>110</v>
      </c>
      <c r="B49" s="35" t="s">
        <v>71</v>
      </c>
      <c r="C49" s="24">
        <v>200</v>
      </c>
      <c r="D49" s="25" t="s">
        <v>202</v>
      </c>
      <c r="E49" s="16">
        <v>535</v>
      </c>
      <c r="F49" s="9">
        <f>(E49-500)*0.2</f>
        <v>7</v>
      </c>
      <c r="G49" s="24">
        <v>100</v>
      </c>
      <c r="H49" s="25" t="s">
        <v>199</v>
      </c>
      <c r="I49" s="16">
        <v>420</v>
      </c>
      <c r="J49" s="9"/>
      <c r="K49" s="28">
        <v>0</v>
      </c>
      <c r="L49" s="30">
        <v>20</v>
      </c>
      <c r="M49" s="30">
        <v>0</v>
      </c>
      <c r="N49" s="28">
        <v>20</v>
      </c>
      <c r="O49" s="29">
        <v>43</v>
      </c>
      <c r="P49" s="28">
        <v>0</v>
      </c>
      <c r="Q49" s="30">
        <v>5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6"/>
      <c r="AH49" s="10"/>
      <c r="AI49" s="31">
        <f>F49+J49+K49+L49+M49+N49+P49+Q49+R49+S49+T49+U49+V49+W49+X49+O49+Y49+Z49+AA49+AB49+AC49+AD49+AE49+AF49+AH49</f>
        <v>95</v>
      </c>
    </row>
    <row r="50" spans="1:35" s="4" customFormat="1" ht="27.75" customHeight="1">
      <c r="A50" s="36" t="s">
        <v>86</v>
      </c>
      <c r="B50" s="23" t="s">
        <v>34</v>
      </c>
      <c r="C50" s="24">
        <v>1500</v>
      </c>
      <c r="D50" s="25" t="s">
        <v>178</v>
      </c>
      <c r="E50" s="16">
        <v>398</v>
      </c>
      <c r="F50" s="9">
        <v>0</v>
      </c>
      <c r="G50" s="24"/>
      <c r="H50" s="25"/>
      <c r="I50" s="16"/>
      <c r="J50" s="9"/>
      <c r="K50" s="28">
        <v>15</v>
      </c>
      <c r="L50" s="30">
        <v>0</v>
      </c>
      <c r="M50" s="30">
        <v>10</v>
      </c>
      <c r="N50" s="28">
        <v>20</v>
      </c>
      <c r="O50" s="29">
        <v>20</v>
      </c>
      <c r="P50" s="28">
        <v>0</v>
      </c>
      <c r="Q50" s="29">
        <v>20</v>
      </c>
      <c r="R50" s="29">
        <v>0</v>
      </c>
      <c r="S50" s="29">
        <v>0</v>
      </c>
      <c r="T50" s="29">
        <v>0</v>
      </c>
      <c r="U50" s="29">
        <v>0</v>
      </c>
      <c r="V50" s="30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6"/>
      <c r="AH50" s="10"/>
      <c r="AI50" s="31">
        <f>F50+J50+K50+L50+M50+N50+P50+Q50+R50+S50+T50+U50+V50+W50+X50+O50+Y50+Z50+AA50+AB50+AC50+AD50+AE50+AF50+AH50</f>
        <v>85</v>
      </c>
    </row>
    <row r="51" spans="1:35" s="4" customFormat="1" ht="27.75" customHeight="1">
      <c r="A51" s="36" t="s">
        <v>112</v>
      </c>
      <c r="B51" s="35" t="s">
        <v>113</v>
      </c>
      <c r="C51" s="24">
        <v>100</v>
      </c>
      <c r="D51" s="25" t="s">
        <v>179</v>
      </c>
      <c r="E51" s="16">
        <v>102</v>
      </c>
      <c r="F51" s="9">
        <v>0</v>
      </c>
      <c r="G51" s="24">
        <v>200</v>
      </c>
      <c r="H51" s="25" t="s">
        <v>180</v>
      </c>
      <c r="I51" s="16">
        <v>53</v>
      </c>
      <c r="J51" s="9">
        <v>0</v>
      </c>
      <c r="K51" s="28">
        <v>0</v>
      </c>
      <c r="L51" s="30">
        <v>0</v>
      </c>
      <c r="M51" s="30">
        <v>10</v>
      </c>
      <c r="N51" s="28">
        <v>40</v>
      </c>
      <c r="O51" s="29">
        <v>12</v>
      </c>
      <c r="P51" s="28">
        <v>0</v>
      </c>
      <c r="Q51" s="30">
        <v>20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6"/>
      <c r="AH51" s="10"/>
      <c r="AI51" s="31">
        <f>F51+J51+K51+L51+M51+N51+P51+Q51+R51+S51+T51+U51+V51+W51+X51+O51+Y51+Z51+AA51+AB51+AC51+AD51+AE51+AF51+AH51</f>
        <v>82</v>
      </c>
    </row>
    <row r="52" spans="1:35" s="4" customFormat="1" ht="27.75" customHeight="1">
      <c r="A52" s="36" t="s">
        <v>94</v>
      </c>
      <c r="B52" s="23" t="s">
        <v>66</v>
      </c>
      <c r="C52" s="24">
        <v>1500</v>
      </c>
      <c r="D52" s="25" t="s">
        <v>181</v>
      </c>
      <c r="E52" s="16">
        <v>317</v>
      </c>
      <c r="F52" s="9">
        <v>0</v>
      </c>
      <c r="G52" s="24"/>
      <c r="H52" s="25"/>
      <c r="I52" s="16"/>
      <c r="J52" s="9"/>
      <c r="K52" s="28">
        <v>15</v>
      </c>
      <c r="L52" s="30">
        <v>0</v>
      </c>
      <c r="M52" s="29">
        <v>10</v>
      </c>
      <c r="N52" s="28">
        <v>20</v>
      </c>
      <c r="O52" s="29">
        <v>16</v>
      </c>
      <c r="P52" s="28">
        <v>0</v>
      </c>
      <c r="Q52" s="29">
        <v>20</v>
      </c>
      <c r="R52" s="29">
        <v>0</v>
      </c>
      <c r="S52" s="29">
        <v>0</v>
      </c>
      <c r="T52" s="29">
        <v>0</v>
      </c>
      <c r="U52" s="29">
        <v>0</v>
      </c>
      <c r="V52" s="30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6"/>
      <c r="AH52" s="10"/>
      <c r="AI52" s="31">
        <f>F52+J52+K52+L52+M52+N52+P52+Q52+R52+S52+T52+U52+V52+W52+X52+O52+Y52+Z52+AA52+AB52+AC52+AD52+AE52+AF52+AH52</f>
        <v>81</v>
      </c>
    </row>
    <row r="53" spans="1:35" s="4" customFormat="1" ht="27.75" customHeight="1">
      <c r="A53" s="36" t="s">
        <v>63</v>
      </c>
      <c r="B53" s="23" t="s">
        <v>64</v>
      </c>
      <c r="C53" s="24">
        <v>800</v>
      </c>
      <c r="D53" s="25" t="s">
        <v>203</v>
      </c>
      <c r="E53" s="16">
        <v>165</v>
      </c>
      <c r="F53" s="9">
        <v>0</v>
      </c>
      <c r="G53" s="24"/>
      <c r="H53" s="25"/>
      <c r="I53" s="16"/>
      <c r="J53" s="9"/>
      <c r="K53" s="28">
        <v>15</v>
      </c>
      <c r="L53" s="30">
        <v>0</v>
      </c>
      <c r="M53" s="29">
        <v>10</v>
      </c>
      <c r="N53" s="28">
        <v>20</v>
      </c>
      <c r="O53" s="29">
        <v>14</v>
      </c>
      <c r="P53" s="28">
        <v>0</v>
      </c>
      <c r="Q53" s="29">
        <v>20</v>
      </c>
      <c r="R53" s="29">
        <v>0</v>
      </c>
      <c r="S53" s="29">
        <v>0</v>
      </c>
      <c r="T53" s="29">
        <v>0</v>
      </c>
      <c r="U53" s="29">
        <v>0</v>
      </c>
      <c r="V53" s="30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6"/>
      <c r="AH53" s="10"/>
      <c r="AI53" s="31">
        <f>F53+J53+K53+L53+M53+N53+P53+Q53+R53+S53+T53+U53+V53+W53+X53+O53+Y53+Z53+AA53+AB53+AC53+AD53+AE53+AF53+AH53</f>
        <v>79</v>
      </c>
    </row>
    <row r="54" spans="1:35" s="4" customFormat="1" ht="27.75" customHeight="1">
      <c r="A54" s="36" t="s">
        <v>62</v>
      </c>
      <c r="B54" s="23" t="s">
        <v>35</v>
      </c>
      <c r="C54" s="24"/>
      <c r="D54" s="25"/>
      <c r="E54" s="16"/>
      <c r="F54" s="9"/>
      <c r="G54" s="24"/>
      <c r="H54" s="25"/>
      <c r="I54" s="16"/>
      <c r="J54" s="9"/>
      <c r="K54" s="28">
        <v>40</v>
      </c>
      <c r="L54" s="30">
        <v>0</v>
      </c>
      <c r="M54" s="30">
        <v>0</v>
      </c>
      <c r="N54" s="28">
        <v>0</v>
      </c>
      <c r="O54" s="29">
        <v>0</v>
      </c>
      <c r="P54" s="28">
        <v>0</v>
      </c>
      <c r="Q54" s="29">
        <v>10</v>
      </c>
      <c r="R54" s="29">
        <v>0</v>
      </c>
      <c r="S54" s="29">
        <v>0</v>
      </c>
      <c r="T54" s="29">
        <v>0</v>
      </c>
      <c r="U54" s="29">
        <v>0</v>
      </c>
      <c r="V54" s="30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27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6"/>
      <c r="AH54" s="10"/>
      <c r="AI54" s="31">
        <f>F54+J54+K54+L54+M54+N54+P54+Q54+R54+S54+T54+U54+V54+W54+X54+O54+Y54+Z54+AA54+AB54+AC54+AD54+AE54+AF54+AH54</f>
        <v>77</v>
      </c>
    </row>
    <row r="55" spans="1:35" s="4" customFormat="1" ht="27.75" customHeight="1">
      <c r="A55" s="36" t="s">
        <v>59</v>
      </c>
      <c r="B55" s="23" t="s">
        <v>37</v>
      </c>
      <c r="C55" s="24"/>
      <c r="D55" s="25"/>
      <c r="E55" s="16"/>
      <c r="F55" s="9"/>
      <c r="G55" s="24"/>
      <c r="H55" s="25"/>
      <c r="I55" s="16"/>
      <c r="J55" s="9"/>
      <c r="K55" s="28">
        <v>45</v>
      </c>
      <c r="L55" s="30">
        <v>0</v>
      </c>
      <c r="M55" s="30">
        <v>0</v>
      </c>
      <c r="N55" s="28">
        <v>0</v>
      </c>
      <c r="O55" s="29">
        <v>0</v>
      </c>
      <c r="P55" s="28">
        <v>0</v>
      </c>
      <c r="Q55" s="29">
        <v>20</v>
      </c>
      <c r="R55" s="29">
        <v>0</v>
      </c>
      <c r="S55" s="29">
        <v>0</v>
      </c>
      <c r="T55" s="29">
        <v>0</v>
      </c>
      <c r="U55" s="29">
        <v>0</v>
      </c>
      <c r="V55" s="30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9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6"/>
      <c r="AH55" s="10"/>
      <c r="AI55" s="31">
        <f>F55+J55+K55+L55+M55+N55+P55+Q55+R55+S55+T55+U55+V55+W55+X55+O55+Y55+Z55+AA55+AB55+AC55+AD55+AE55+AF55+AH55</f>
        <v>74</v>
      </c>
    </row>
    <row r="56" spans="1:35" s="4" customFormat="1" ht="27.75" customHeight="1">
      <c r="A56" s="36" t="s">
        <v>72</v>
      </c>
      <c r="B56" s="23" t="s">
        <v>37</v>
      </c>
      <c r="C56" s="24"/>
      <c r="D56" s="25"/>
      <c r="E56" s="16"/>
      <c r="F56" s="9"/>
      <c r="G56" s="24"/>
      <c r="H56" s="25"/>
      <c r="I56" s="16"/>
      <c r="J56" s="9"/>
      <c r="K56" s="28">
        <v>45</v>
      </c>
      <c r="L56" s="30">
        <v>0</v>
      </c>
      <c r="M56" s="30">
        <v>0</v>
      </c>
      <c r="N56" s="28">
        <v>0</v>
      </c>
      <c r="O56" s="29">
        <v>0</v>
      </c>
      <c r="P56" s="28">
        <v>0</v>
      </c>
      <c r="Q56" s="29">
        <v>20</v>
      </c>
      <c r="R56" s="29">
        <v>0</v>
      </c>
      <c r="S56" s="29">
        <v>0</v>
      </c>
      <c r="T56" s="29">
        <v>0</v>
      </c>
      <c r="U56" s="29">
        <v>0</v>
      </c>
      <c r="V56" s="30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6"/>
      <c r="AH56" s="10"/>
      <c r="AI56" s="31">
        <f>F56+J56+K56+L56+M56+N56+P56+Q56+R56+S56+T56+U56+V56+W56+X56+O56+Y56+Z56+AA56+AB56+AC56+AD56+AE56+AF56+AH56</f>
        <v>65</v>
      </c>
    </row>
    <row r="57" spans="1:35" s="4" customFormat="1" ht="27.75" customHeight="1">
      <c r="A57" s="36" t="s">
        <v>117</v>
      </c>
      <c r="B57" s="35" t="s">
        <v>35</v>
      </c>
      <c r="C57" s="24" t="s">
        <v>47</v>
      </c>
      <c r="D57" s="25" t="s">
        <v>177</v>
      </c>
      <c r="E57" s="16">
        <v>277</v>
      </c>
      <c r="F57" s="9">
        <v>0</v>
      </c>
      <c r="G57" s="24"/>
      <c r="H57" s="25"/>
      <c r="I57" s="16"/>
      <c r="J57" s="9"/>
      <c r="K57" s="30">
        <v>0</v>
      </c>
      <c r="L57" s="30">
        <v>20</v>
      </c>
      <c r="M57" s="30">
        <v>0</v>
      </c>
      <c r="N57" s="30">
        <v>0</v>
      </c>
      <c r="O57" s="30">
        <v>0</v>
      </c>
      <c r="P57" s="30">
        <v>0</v>
      </c>
      <c r="Q57" s="30">
        <v>5</v>
      </c>
      <c r="R57" s="30">
        <v>0</v>
      </c>
      <c r="S57" s="30">
        <v>0</v>
      </c>
      <c r="T57" s="30">
        <v>0</v>
      </c>
      <c r="U57" s="30">
        <v>17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26"/>
      <c r="AH57" s="10"/>
      <c r="AI57" s="31">
        <f>F57+J57+K57+L57+M57+N57+P57+Q57+R57+S57+T57+U57+V57+W57+X57+O57+Y57+Z57+AA57+AB57+AC57+AD57+AE57+AF57+AH57</f>
        <v>42</v>
      </c>
    </row>
    <row r="58" spans="1:35" s="4" customFormat="1" ht="27.75" customHeight="1">
      <c r="A58" s="36" t="s">
        <v>61</v>
      </c>
      <c r="B58" s="23" t="s">
        <v>34</v>
      </c>
      <c r="C58" s="24"/>
      <c r="D58" s="25"/>
      <c r="E58" s="16"/>
      <c r="F58" s="9"/>
      <c r="G58" s="24"/>
      <c r="H58" s="25"/>
      <c r="I58" s="16"/>
      <c r="J58" s="9"/>
      <c r="K58" s="28">
        <v>15</v>
      </c>
      <c r="L58" s="30">
        <v>0</v>
      </c>
      <c r="M58" s="30">
        <v>0</v>
      </c>
      <c r="N58" s="28">
        <v>0</v>
      </c>
      <c r="O58" s="29">
        <v>0</v>
      </c>
      <c r="P58" s="28">
        <v>0</v>
      </c>
      <c r="Q58" s="29">
        <v>5</v>
      </c>
      <c r="R58" s="29">
        <v>0</v>
      </c>
      <c r="S58" s="29">
        <v>0</v>
      </c>
      <c r="T58" s="29">
        <v>0</v>
      </c>
      <c r="U58" s="29">
        <v>0</v>
      </c>
      <c r="V58" s="30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18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6"/>
      <c r="AH58" s="10"/>
      <c r="AI58" s="31">
        <f>F58+J58+K58+L58+M58+N58+P58+Q58+R58+S58+T58+U58+V58+W58+X58+O58+Y58+Z58+AA58+AB58+AC58+AD58+AE58+AF58+AH58</f>
        <v>38</v>
      </c>
    </row>
    <row r="59" spans="1:35" s="4" customFormat="1" ht="27.75" customHeight="1">
      <c r="A59" s="36" t="s">
        <v>185</v>
      </c>
      <c r="B59" s="35" t="s">
        <v>32</v>
      </c>
      <c r="C59" s="24"/>
      <c r="D59" s="25"/>
      <c r="E59" s="16"/>
      <c r="F59" s="9"/>
      <c r="G59" s="24"/>
      <c r="H59" s="25"/>
      <c r="I59" s="16"/>
      <c r="J59" s="9"/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30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26"/>
      <c r="AH59" s="10"/>
      <c r="AI59" s="31">
        <f>F59+J59+K59+L59+M59+N59+P59+Q59+R59+S59+T59+U59+V59+W59+X59+O59+Y59+Z59+AA59+AB59+AC59+AD59+AE59+AF59+AH59</f>
        <v>30</v>
      </c>
    </row>
    <row r="60" spans="1:35" s="4" customFormat="1" ht="27.75" customHeight="1">
      <c r="A60" s="36" t="s">
        <v>184</v>
      </c>
      <c r="B60" s="35" t="s">
        <v>64</v>
      </c>
      <c r="C60" s="24"/>
      <c r="D60" s="25"/>
      <c r="E60" s="16"/>
      <c r="F60" s="9"/>
      <c r="G60" s="24"/>
      <c r="H60" s="25"/>
      <c r="I60" s="16"/>
      <c r="J60" s="9"/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21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26"/>
      <c r="AH60" s="10"/>
      <c r="AI60" s="31">
        <f>F60+J60+K60+L60+M60+N60+P60+Q60+R60+S60+T60+U60+V60+W60+X60+O60+Y60+Z60+AA60+AB60+AC60+AD60+AE60+AF60+AH60</f>
        <v>21</v>
      </c>
    </row>
    <row r="61" spans="1:35" s="4" customFormat="1" ht="27.75" customHeight="1">
      <c r="A61" s="36" t="s">
        <v>186</v>
      </c>
      <c r="B61" s="35" t="s">
        <v>32</v>
      </c>
      <c r="C61" s="24"/>
      <c r="D61" s="25"/>
      <c r="E61" s="16"/>
      <c r="F61" s="9"/>
      <c r="G61" s="24"/>
      <c r="H61" s="25"/>
      <c r="I61" s="16"/>
      <c r="J61" s="9"/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21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26"/>
      <c r="AH61" s="10"/>
      <c r="AI61" s="31">
        <f>F61+J61+K61+L61+M61+N61+P61+Q61+R61+S61+T61+U61+V61+W61+X61+O61+Y61+Z61+AA61+AB61+AC61+AD61+AE61+AF61+AH61</f>
        <v>21</v>
      </c>
    </row>
    <row r="62" spans="1:35" s="4" customFormat="1" ht="27.75" customHeight="1">
      <c r="A62" s="36" t="s">
        <v>93</v>
      </c>
      <c r="B62" s="23" t="s">
        <v>64</v>
      </c>
      <c r="C62" s="24">
        <v>5000</v>
      </c>
      <c r="D62" s="25" t="s">
        <v>212</v>
      </c>
      <c r="E62" s="16">
        <v>365</v>
      </c>
      <c r="F62" s="9">
        <v>0</v>
      </c>
      <c r="G62" s="24"/>
      <c r="H62" s="25"/>
      <c r="I62" s="16"/>
      <c r="J62" s="9"/>
      <c r="K62" s="28">
        <v>15</v>
      </c>
      <c r="L62" s="30">
        <v>0</v>
      </c>
      <c r="M62" s="30">
        <v>0</v>
      </c>
      <c r="N62" s="28">
        <v>0</v>
      </c>
      <c r="O62" s="29">
        <v>0</v>
      </c>
      <c r="P62" s="28">
        <v>0</v>
      </c>
      <c r="Q62" s="29">
        <v>5</v>
      </c>
      <c r="R62" s="29">
        <v>0</v>
      </c>
      <c r="S62" s="29">
        <v>0</v>
      </c>
      <c r="T62" s="29">
        <v>0</v>
      </c>
      <c r="U62" s="29">
        <v>0</v>
      </c>
      <c r="V62" s="30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6"/>
      <c r="AH62" s="10"/>
      <c r="AI62" s="31">
        <f>F62+J62+K62+L62+M62+N62+P62+Q62+R62+S62+T62+U62+V62+W62+X62+O62+Y62+Z62+AA62+AB62+AC62+AD62+AE62+AF62+AH62</f>
        <v>20</v>
      </c>
    </row>
    <row r="63" spans="1:35" s="4" customFormat="1" ht="27.75" customHeight="1">
      <c r="A63" s="36" t="s">
        <v>182</v>
      </c>
      <c r="B63" s="35" t="s">
        <v>34</v>
      </c>
      <c r="C63" s="24"/>
      <c r="D63" s="25"/>
      <c r="E63" s="16"/>
      <c r="F63" s="9"/>
      <c r="G63" s="24"/>
      <c r="H63" s="25"/>
      <c r="I63" s="16"/>
      <c r="J63" s="9"/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26"/>
      <c r="AH63" s="10"/>
      <c r="AI63" s="31">
        <f>F63+J63+K63+L63+M63+N63+P63+Q63+R63+S63+T63+U63+V63+W63+X63+O63+Y63+Z63+AA63+AB63+AC63+AD63+AE63+AF63+AH63</f>
        <v>0</v>
      </c>
    </row>
    <row r="64" spans="1:35" s="4" customFormat="1" ht="27.75" customHeight="1">
      <c r="A64" s="36" t="s">
        <v>183</v>
      </c>
      <c r="B64" s="35" t="s">
        <v>64</v>
      </c>
      <c r="C64" s="24"/>
      <c r="D64" s="25"/>
      <c r="E64" s="16"/>
      <c r="F64" s="9"/>
      <c r="G64" s="24"/>
      <c r="H64" s="25"/>
      <c r="I64" s="16"/>
      <c r="J64" s="9"/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26"/>
      <c r="AH64" s="10"/>
      <c r="AI64" s="31">
        <f>F64+J64+K64+L64+M64+N64+P64+Q64+R64+S64+T64+U64+V64+W64+X64+O64+Y64+Z64+AA64+AB64+AC64+AD64+AE64+AF64+AH64</f>
        <v>0</v>
      </c>
    </row>
    <row r="65" spans="1:35" s="4" customFormat="1" ht="27.75" customHeight="1">
      <c r="A65" s="22"/>
      <c r="B65" s="35"/>
      <c r="C65" s="24"/>
      <c r="D65" s="25"/>
      <c r="E65" s="16"/>
      <c r="F65" s="9"/>
      <c r="G65" s="24"/>
      <c r="H65" s="25"/>
      <c r="I65" s="16"/>
      <c r="J65" s="9"/>
      <c r="K65" s="28"/>
      <c r="L65" s="30"/>
      <c r="M65" s="30"/>
      <c r="N65" s="28"/>
      <c r="O65" s="29"/>
      <c r="P65" s="28"/>
      <c r="Q65" s="30"/>
      <c r="R65" s="29"/>
      <c r="S65" s="29"/>
      <c r="T65" s="29"/>
      <c r="U65" s="29"/>
      <c r="V65" s="30"/>
      <c r="W65" s="29"/>
      <c r="X65" s="29"/>
      <c r="Y65" s="29"/>
      <c r="Z65" s="29">
        <f>SUM(Z2:Z64)</f>
        <v>110</v>
      </c>
      <c r="AA65" s="29"/>
      <c r="AB65" s="29"/>
      <c r="AC65" s="29">
        <f>SUM(AC2:AC64)</f>
        <v>110</v>
      </c>
      <c r="AD65" s="29">
        <f>SUM(AD2:AD64)</f>
        <v>110</v>
      </c>
      <c r="AE65" s="29"/>
      <c r="AF65" s="29"/>
      <c r="AG65" s="26"/>
      <c r="AH65" s="10"/>
      <c r="AI65" s="31"/>
    </row>
    <row r="66" spans="1:35" s="4" customFormat="1" ht="27.75" customHeight="1">
      <c r="A66" s="22"/>
      <c r="B66" s="35"/>
      <c r="C66" s="24"/>
      <c r="D66" s="25"/>
      <c r="E66" s="16"/>
      <c r="F66" s="9"/>
      <c r="G66" s="24"/>
      <c r="H66" s="25"/>
      <c r="I66" s="16"/>
      <c r="J66" s="9"/>
      <c r="K66" s="28"/>
      <c r="L66" s="30"/>
      <c r="M66" s="30"/>
      <c r="N66" s="28"/>
      <c r="O66" s="29"/>
      <c r="P66" s="28"/>
      <c r="Q66" s="30"/>
      <c r="R66" s="29"/>
      <c r="S66" s="29"/>
      <c r="T66" s="29"/>
      <c r="U66" s="29"/>
      <c r="V66" s="30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6"/>
      <c r="AH66" s="10"/>
      <c r="AI66" s="31"/>
    </row>
    <row r="67" spans="1:35" s="4" customFormat="1" ht="27.75" customHeight="1">
      <c r="A67" s="22"/>
      <c r="B67" s="35"/>
      <c r="C67" s="24"/>
      <c r="D67" s="25"/>
      <c r="E67" s="16"/>
      <c r="F67" s="9"/>
      <c r="G67" s="24"/>
      <c r="H67" s="25"/>
      <c r="I67" s="16"/>
      <c r="J67" s="9"/>
      <c r="K67" s="28"/>
      <c r="L67" s="30"/>
      <c r="M67" s="30"/>
      <c r="N67" s="28"/>
      <c r="O67" s="29"/>
      <c r="P67" s="28"/>
      <c r="Q67" s="30"/>
      <c r="R67" s="29"/>
      <c r="S67" s="29"/>
      <c r="T67" s="29"/>
      <c r="U67" s="29"/>
      <c r="V67" s="30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6"/>
      <c r="AH67" s="10"/>
      <c r="AI67" s="31"/>
    </row>
  </sheetData>
  <sheetProtection/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75" r:id="rId3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RIZZOLI GIORGIO</dc:creator>
  <cp:keywords/>
  <dc:description/>
  <cp:lastModifiedBy>Giorgio Rizzoli</cp:lastModifiedBy>
  <cp:lastPrinted>2015-10-10T21:02:46Z</cp:lastPrinted>
  <dcterms:created xsi:type="dcterms:W3CDTF">2009-12-13T18:04:40Z</dcterms:created>
  <dcterms:modified xsi:type="dcterms:W3CDTF">2016-01-04T00:04:07Z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