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480" windowHeight="7230"/>
  </bookViews>
  <sheets>
    <sheet name="classifica assoluti" sheetId="1" r:id="rId1"/>
    <sheet name="regolamento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19" i="1"/>
  <c r="Q18" i="1"/>
  <c r="Q17" i="1"/>
  <c r="Q16" i="1"/>
  <c r="Q14" i="1"/>
  <c r="Q15" i="1"/>
  <c r="Q13" i="1"/>
  <c r="Q12" i="1"/>
  <c r="Q11" i="1"/>
  <c r="Q10" i="1"/>
  <c r="Q9" i="1"/>
  <c r="Q8" i="1"/>
  <c r="J4" i="1"/>
  <c r="F6" i="1"/>
  <c r="Q6" i="1" s="1"/>
  <c r="F5" i="1"/>
  <c r="Q5" i="1" s="1"/>
  <c r="S5" i="1" s="1"/>
  <c r="F4" i="1"/>
  <c r="J3" i="1"/>
  <c r="J2" i="1"/>
  <c r="F3" i="1"/>
  <c r="F2" i="1"/>
  <c r="Q4" i="1" l="1"/>
  <c r="S4" i="1" s="1"/>
  <c r="Q3" i="1"/>
  <c r="S3" i="1" s="1"/>
  <c r="Q2" i="1"/>
  <c r="S2" i="1" s="1"/>
  <c r="S7" i="1"/>
</calcChain>
</file>

<file path=xl/sharedStrings.xml><?xml version="1.0" encoding="utf-8"?>
<sst xmlns="http://schemas.openxmlformats.org/spreadsheetml/2006/main" count="89" uniqueCount="78">
  <si>
    <t>atleta</t>
  </si>
  <si>
    <t>cat</t>
  </si>
  <si>
    <t>prest 1 &gt; 600</t>
  </si>
  <si>
    <t>prest 2 &gt; 600</t>
  </si>
  <si>
    <t>punteggio tabella</t>
  </si>
  <si>
    <t>punteggio 1 Acq</t>
  </si>
  <si>
    <t>punteggio 2 Acq</t>
  </si>
  <si>
    <t>SM</t>
  </si>
  <si>
    <t>gara 1</t>
  </si>
  <si>
    <t>gara 2</t>
  </si>
  <si>
    <t>Rabbi Tommaso</t>
  </si>
  <si>
    <t>Prandi Claudio</t>
  </si>
  <si>
    <t>PM</t>
  </si>
  <si>
    <t>200</t>
  </si>
  <si>
    <t>3000s</t>
  </si>
  <si>
    <t>AF</t>
  </si>
  <si>
    <t>CdS 3 fasi  (primi 10 punt)</t>
  </si>
  <si>
    <t>JM</t>
  </si>
  <si>
    <t>Amatruda Federico</t>
  </si>
  <si>
    <t>prim sociale</t>
  </si>
  <si>
    <t>totale</t>
  </si>
  <si>
    <t>Ruaro Luca</t>
  </si>
  <si>
    <t>Vender Federico</t>
  </si>
  <si>
    <t>Bologna cross</t>
  </si>
  <si>
    <t>Vandelli Enrica</t>
  </si>
  <si>
    <t>premio</t>
  </si>
  <si>
    <t>Viene semplificata la classifica che terrà conto solo di:</t>
  </si>
  <si>
    <t>Punteggio CdS Assoluto nelle 3 fasi, indipendentemente dalla partecipazione societaria ai CdS e dalla suddivisione dei punteggi, con classifica a scalare per i primi 10 punteggi uomini/donne con 30, 25, 20, 18, 16, 14, 12, 10 e 6 o 3 a tutti i classificati con almeno 2 o 1 prova.</t>
  </si>
  <si>
    <t>Primato sociale assoluto 10 e primato sociale di categoria (allievi, juniores, promesse, seniores) 5.</t>
  </si>
  <si>
    <t>Vanno a premio coloro che ottengono almeno 60 punti, con un minimo di 4 premiati (di cui almeno 1 uomo o donna) e si premiano anche se &lt;60</t>
  </si>
  <si>
    <t>Bologna Cross: punti agli atleti assoluti in base alla classifica assegnata ai masters</t>
  </si>
  <si>
    <t>Punteggio tabella &gt; 600 su 2 gare, con la consueta formula di “X punti tabella corrispondono a punti 10 + (40% di X-600) per la prima gara e idem per la 2^ gara, ma ridotto al 50%. Si considerano solo i punteggi di almeno 600 punti.</t>
  </si>
  <si>
    <t>11.35</t>
  </si>
  <si>
    <t>100</t>
  </si>
  <si>
    <t>11.70</t>
  </si>
  <si>
    <t>23.68</t>
  </si>
  <si>
    <t>653</t>
  </si>
  <si>
    <t>51.81</t>
  </si>
  <si>
    <t>708</t>
  </si>
  <si>
    <t>400</t>
  </si>
  <si>
    <t>2.02.22</t>
  </si>
  <si>
    <t>Ricciardi Luis</t>
  </si>
  <si>
    <t>800</t>
  </si>
  <si>
    <t>4.18.62</t>
  </si>
  <si>
    <t>1500</t>
  </si>
  <si>
    <t>Petrosino Pierpaolo</t>
  </si>
  <si>
    <t>10.33.77</t>
  </si>
  <si>
    <t>10,97</t>
  </si>
  <si>
    <t>Vandi Fabiana</t>
  </si>
  <si>
    <t>JF</t>
  </si>
  <si>
    <t>triplo</t>
  </si>
  <si>
    <t>713</t>
  </si>
  <si>
    <t>647</t>
  </si>
  <si>
    <t>583</t>
  </si>
  <si>
    <t>551</t>
  </si>
  <si>
    <t>628</t>
  </si>
  <si>
    <t>631</t>
  </si>
  <si>
    <t>613</t>
  </si>
  <si>
    <t>565</t>
  </si>
  <si>
    <t>537</t>
  </si>
  <si>
    <t>710</t>
  </si>
  <si>
    <t>667</t>
  </si>
  <si>
    <t>569</t>
  </si>
  <si>
    <t>4x100 donne</t>
  </si>
  <si>
    <t>615</t>
  </si>
  <si>
    <t>12,5</t>
  </si>
  <si>
    <t>Vignoli Giovanni</t>
  </si>
  <si>
    <t>Vender Gabriele</t>
  </si>
  <si>
    <t>De Blasi Mattia</t>
  </si>
  <si>
    <t xml:space="preserve">Neri Giacomo </t>
  </si>
  <si>
    <t>Benini Alice</t>
  </si>
  <si>
    <t>SF</t>
  </si>
  <si>
    <t xml:space="preserve">Franceschi Paolo </t>
  </si>
  <si>
    <t>SM60</t>
  </si>
  <si>
    <t>conv su 300</t>
  </si>
  <si>
    <t>premio riconv</t>
  </si>
  <si>
    <t>4x100 uomini</t>
  </si>
  <si>
    <t>4x400 uomini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</si>
</sst>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164" fontId="1" fillId="2" borderId="1" xfId="0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49" fontId="0" fillId="3" borderId="1" xfId="0" applyNumberFormat="1" applyFill="1" applyBorder="1"/>
    <xf numFmtId="0" fontId="0" fillId="3" borderId="1" xfId="0" applyFill="1" applyBorder="1"/>
    <xf numFmtId="0" fontId="3" fillId="0" borderId="1" xfId="0" applyFont="1" applyBorder="1" applyAlignment="1">
      <alignment wrapText="1"/>
    </xf>
    <xf numFmtId="1" fontId="4" fillId="0" borderId="1" xfId="0" applyNumberFormat="1" applyFont="1" applyBorder="1"/>
    <xf numFmtId="0" fontId="4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workbookViewId="0">
      <pane ySplit="1" topLeftCell="A2" activePane="bottomLeft" state="frozen"/>
      <selection pane="bottomLeft" activeCell="B18" sqref="B18"/>
    </sheetView>
  </sheetViews>
  <sheetFormatPr defaultRowHeight="15" x14ac:dyDescent="0.25"/>
  <cols>
    <col min="1" max="1" width="21" customWidth="1"/>
    <col min="2" max="2" width="6.28515625" customWidth="1"/>
    <col min="11" max="11" width="9.140625" style="4"/>
    <col min="12" max="12" width="9.140625" style="3"/>
    <col min="18" max="20" width="0" hidden="1" customWidth="1"/>
  </cols>
  <sheetData>
    <row r="1" spans="1:20" s="12" customFormat="1" ht="45.75" customHeight="1" x14ac:dyDescent="0.25">
      <c r="A1" s="9" t="s">
        <v>0</v>
      </c>
      <c r="B1" s="9" t="s">
        <v>1</v>
      </c>
      <c r="C1" s="9" t="s">
        <v>8</v>
      </c>
      <c r="D1" s="9" t="s">
        <v>2</v>
      </c>
      <c r="E1" s="9" t="s">
        <v>4</v>
      </c>
      <c r="F1" s="9" t="s">
        <v>5</v>
      </c>
      <c r="G1" s="9" t="s">
        <v>9</v>
      </c>
      <c r="H1" s="9" t="s">
        <v>3</v>
      </c>
      <c r="I1" s="9" t="s">
        <v>4</v>
      </c>
      <c r="J1" s="9" t="s">
        <v>6</v>
      </c>
      <c r="K1" s="10" t="s">
        <v>16</v>
      </c>
      <c r="L1" s="11"/>
      <c r="M1" s="9"/>
      <c r="N1" s="9"/>
      <c r="O1" s="9" t="s">
        <v>19</v>
      </c>
      <c r="P1" s="9" t="s">
        <v>23</v>
      </c>
      <c r="Q1" s="9" t="s">
        <v>20</v>
      </c>
      <c r="R1" s="9" t="s">
        <v>25</v>
      </c>
      <c r="S1" s="18" t="s">
        <v>74</v>
      </c>
      <c r="T1" s="18" t="s">
        <v>75</v>
      </c>
    </row>
    <row r="2" spans="1:20" x14ac:dyDescent="0.25">
      <c r="A2" s="5" t="s">
        <v>10</v>
      </c>
      <c r="B2" s="5" t="s">
        <v>7</v>
      </c>
      <c r="C2" s="6">
        <v>100</v>
      </c>
      <c r="D2" s="6" t="s">
        <v>32</v>
      </c>
      <c r="E2" s="5">
        <v>733</v>
      </c>
      <c r="F2" s="2">
        <f>((E2-600)*0.4)+10</f>
        <v>63.2</v>
      </c>
      <c r="G2" s="6" t="s">
        <v>39</v>
      </c>
      <c r="H2" s="6" t="s">
        <v>37</v>
      </c>
      <c r="I2" s="14" t="s">
        <v>38</v>
      </c>
      <c r="J2" s="2">
        <f>(((I2-600)*0.4)+10)*0.5</f>
        <v>26.6</v>
      </c>
      <c r="K2" s="15">
        <v>62.5</v>
      </c>
      <c r="L2" s="16" t="s">
        <v>51</v>
      </c>
      <c r="M2" s="17">
        <v>675</v>
      </c>
      <c r="N2" s="5"/>
      <c r="O2" s="15">
        <v>15</v>
      </c>
      <c r="P2" s="15"/>
      <c r="Q2" s="7">
        <f t="shared" ref="Q2:Q19" si="0">F2+J2+K2+O2+P2</f>
        <v>167.3</v>
      </c>
      <c r="R2" s="5">
        <v>160</v>
      </c>
      <c r="S2" s="19">
        <f>Q2/335*300</f>
        <v>149.82089552238807</v>
      </c>
      <c r="T2" s="20">
        <v>150</v>
      </c>
    </row>
    <row r="3" spans="1:20" x14ac:dyDescent="0.25">
      <c r="A3" s="5" t="s">
        <v>11</v>
      </c>
      <c r="B3" s="5" t="s">
        <v>12</v>
      </c>
      <c r="C3" s="6" t="s">
        <v>13</v>
      </c>
      <c r="D3" s="6" t="s">
        <v>35</v>
      </c>
      <c r="E3" s="13" t="s">
        <v>36</v>
      </c>
      <c r="F3" s="2">
        <f>((E3-600)*0.4)+10</f>
        <v>31.200000000000003</v>
      </c>
      <c r="G3" s="6" t="s">
        <v>33</v>
      </c>
      <c r="H3" s="6" t="s">
        <v>34</v>
      </c>
      <c r="I3" s="5">
        <v>647</v>
      </c>
      <c r="J3" s="2">
        <f>(((I3-600)*0.4)+10)*0.5</f>
        <v>14.4</v>
      </c>
      <c r="K3" s="15">
        <v>39</v>
      </c>
      <c r="L3" s="16" t="s">
        <v>52</v>
      </c>
      <c r="M3" s="17">
        <v>653</v>
      </c>
      <c r="N3" s="5">
        <v>645</v>
      </c>
      <c r="O3" s="15">
        <v>10</v>
      </c>
      <c r="P3" s="15"/>
      <c r="Q3" s="7">
        <f t="shared" si="0"/>
        <v>94.6</v>
      </c>
      <c r="R3" s="5">
        <v>90</v>
      </c>
      <c r="S3" s="19">
        <f>Q3/335*300</f>
        <v>84.716417910447745</v>
      </c>
      <c r="T3" s="20">
        <v>80</v>
      </c>
    </row>
    <row r="4" spans="1:20" x14ac:dyDescent="0.25">
      <c r="A4" s="5" t="s">
        <v>41</v>
      </c>
      <c r="B4" s="5" t="s">
        <v>7</v>
      </c>
      <c r="C4" s="6" t="s">
        <v>42</v>
      </c>
      <c r="D4" s="6" t="s">
        <v>40</v>
      </c>
      <c r="E4" s="5">
        <v>628</v>
      </c>
      <c r="F4" s="2">
        <f>((E4-600)*0.4)+10</f>
        <v>21.200000000000003</v>
      </c>
      <c r="G4" s="6" t="s">
        <v>44</v>
      </c>
      <c r="H4" s="6" t="s">
        <v>43</v>
      </c>
      <c r="I4" s="5">
        <v>607</v>
      </c>
      <c r="J4" s="2">
        <f>(((I4-600)*0.4)+10)*0.5</f>
        <v>6.4</v>
      </c>
      <c r="K4" s="15">
        <v>10</v>
      </c>
      <c r="L4" s="16" t="s">
        <v>55</v>
      </c>
      <c r="M4" s="5">
        <v>526</v>
      </c>
      <c r="N4" s="5"/>
      <c r="O4" s="15"/>
      <c r="P4" s="15"/>
      <c r="Q4" s="7">
        <f t="shared" si="0"/>
        <v>37.6</v>
      </c>
      <c r="R4" s="5">
        <v>30</v>
      </c>
      <c r="S4" s="19">
        <f>Q4/335*300</f>
        <v>33.671641791044777</v>
      </c>
      <c r="T4" s="20">
        <v>30</v>
      </c>
    </row>
    <row r="5" spans="1:20" x14ac:dyDescent="0.25">
      <c r="A5" s="5" t="s">
        <v>45</v>
      </c>
      <c r="B5" s="5" t="s">
        <v>7</v>
      </c>
      <c r="C5" s="6" t="s">
        <v>14</v>
      </c>
      <c r="D5" s="6" t="s">
        <v>46</v>
      </c>
      <c r="E5" s="5">
        <v>631</v>
      </c>
      <c r="F5" s="2">
        <f>((E5-600)*0.4)+10</f>
        <v>22.4</v>
      </c>
      <c r="G5" s="6"/>
      <c r="H5" s="6"/>
      <c r="I5" s="5"/>
      <c r="J5" s="5"/>
      <c r="K5" s="15">
        <v>12</v>
      </c>
      <c r="L5" s="16" t="s">
        <v>56</v>
      </c>
      <c r="M5" s="5"/>
      <c r="N5" s="5"/>
      <c r="O5" s="15"/>
      <c r="P5" s="15"/>
      <c r="Q5" s="7">
        <f t="shared" si="0"/>
        <v>34.4</v>
      </c>
      <c r="R5" s="5">
        <v>30</v>
      </c>
      <c r="S5" s="19">
        <f>Q5/335*300</f>
        <v>30.805970149253728</v>
      </c>
      <c r="T5" s="20">
        <v>30</v>
      </c>
    </row>
    <row r="6" spans="1:20" x14ac:dyDescent="0.25">
      <c r="A6" s="5" t="s">
        <v>48</v>
      </c>
      <c r="B6" s="5" t="s">
        <v>49</v>
      </c>
      <c r="C6" s="6" t="s">
        <v>50</v>
      </c>
      <c r="D6" s="6" t="s">
        <v>47</v>
      </c>
      <c r="E6" s="5">
        <v>613</v>
      </c>
      <c r="F6" s="2">
        <f>((E6-600)*0.4)+10</f>
        <v>15.2</v>
      </c>
      <c r="G6" s="6"/>
      <c r="H6" s="6"/>
      <c r="I6" s="5"/>
      <c r="J6" s="5"/>
      <c r="K6" s="15">
        <v>6</v>
      </c>
      <c r="L6" s="6" t="s">
        <v>57</v>
      </c>
      <c r="M6" s="5">
        <v>556</v>
      </c>
      <c r="N6" s="5"/>
      <c r="O6" s="15">
        <v>10</v>
      </c>
      <c r="P6" s="15"/>
      <c r="Q6" s="7">
        <f t="shared" si="0"/>
        <v>31.2</v>
      </c>
      <c r="R6" s="5"/>
      <c r="S6" s="20"/>
      <c r="T6" s="20"/>
    </row>
    <row r="7" spans="1:20" x14ac:dyDescent="0.25">
      <c r="A7" s="5" t="s">
        <v>24</v>
      </c>
      <c r="B7" s="5" t="s">
        <v>71</v>
      </c>
      <c r="C7" s="6"/>
      <c r="D7" s="6"/>
      <c r="E7" s="5"/>
      <c r="F7" s="2"/>
      <c r="G7" s="6"/>
      <c r="H7" s="6"/>
      <c r="I7" s="5"/>
      <c r="J7" s="5"/>
      <c r="K7" s="15">
        <v>3</v>
      </c>
      <c r="L7" s="6"/>
      <c r="M7" s="5"/>
      <c r="N7" s="5"/>
      <c r="O7" s="15"/>
      <c r="P7" s="15">
        <v>25</v>
      </c>
      <c r="Q7" s="7">
        <f t="shared" si="0"/>
        <v>28</v>
      </c>
      <c r="R7" s="5">
        <v>20</v>
      </c>
      <c r="S7" s="19">
        <f>Q7/335*300</f>
        <v>25.074626865671643</v>
      </c>
      <c r="T7" s="20">
        <v>20</v>
      </c>
    </row>
    <row r="8" spans="1:20" x14ac:dyDescent="0.25">
      <c r="A8" s="5" t="s">
        <v>67</v>
      </c>
      <c r="B8" s="5" t="s">
        <v>15</v>
      </c>
      <c r="C8" s="6"/>
      <c r="D8" s="6"/>
      <c r="E8" s="5"/>
      <c r="F8" s="2"/>
      <c r="G8" s="6"/>
      <c r="H8" s="6"/>
      <c r="I8" s="5"/>
      <c r="J8" s="5"/>
      <c r="K8" s="15" t="s">
        <v>65</v>
      </c>
      <c r="L8" s="6"/>
      <c r="M8" s="5"/>
      <c r="N8" s="5"/>
      <c r="O8" s="15">
        <v>15</v>
      </c>
      <c r="P8" s="15"/>
      <c r="Q8" s="7">
        <f t="shared" si="0"/>
        <v>27.5</v>
      </c>
      <c r="R8" s="5"/>
      <c r="S8" s="20"/>
      <c r="T8" s="20"/>
    </row>
    <row r="9" spans="1:20" x14ac:dyDescent="0.25">
      <c r="A9" s="5" t="s">
        <v>68</v>
      </c>
      <c r="B9" s="5" t="s">
        <v>15</v>
      </c>
      <c r="C9" s="6"/>
      <c r="D9" s="6"/>
      <c r="E9" s="5"/>
      <c r="F9" s="2"/>
      <c r="G9" s="6"/>
      <c r="H9" s="6"/>
      <c r="I9" s="5"/>
      <c r="J9" s="5"/>
      <c r="K9" s="15" t="s">
        <v>65</v>
      </c>
      <c r="L9" s="6" t="s">
        <v>58</v>
      </c>
      <c r="M9" s="5"/>
      <c r="N9" s="5"/>
      <c r="O9" s="15">
        <v>10</v>
      </c>
      <c r="P9" s="15"/>
      <c r="Q9" s="7">
        <f t="shared" si="0"/>
        <v>22.5</v>
      </c>
      <c r="R9" s="5"/>
      <c r="S9" s="20"/>
      <c r="T9" s="20"/>
    </row>
    <row r="10" spans="1:20" x14ac:dyDescent="0.25">
      <c r="A10" s="5" t="s">
        <v>69</v>
      </c>
      <c r="B10" s="5" t="s">
        <v>12</v>
      </c>
      <c r="C10" s="6"/>
      <c r="D10" s="6"/>
      <c r="E10" s="5"/>
      <c r="F10" s="2"/>
      <c r="G10" s="6"/>
      <c r="H10" s="6"/>
      <c r="I10" s="5"/>
      <c r="J10" s="5"/>
      <c r="K10" s="15" t="s">
        <v>65</v>
      </c>
      <c r="L10" s="6" t="s">
        <v>54</v>
      </c>
      <c r="M10" s="5"/>
      <c r="N10" s="5"/>
      <c r="O10" s="15">
        <v>5</v>
      </c>
      <c r="P10" s="15"/>
      <c r="Q10" s="7">
        <f t="shared" si="0"/>
        <v>17.5</v>
      </c>
      <c r="R10" s="5"/>
      <c r="S10" s="20"/>
      <c r="T10" s="20"/>
    </row>
    <row r="11" spans="1:20" x14ac:dyDescent="0.25">
      <c r="A11" s="5" t="s">
        <v>18</v>
      </c>
      <c r="B11" s="5" t="s">
        <v>17</v>
      </c>
      <c r="C11" s="6"/>
      <c r="D11" s="6"/>
      <c r="E11" s="5"/>
      <c r="F11" s="2"/>
      <c r="G11" s="6"/>
      <c r="H11" s="6"/>
      <c r="I11" s="5"/>
      <c r="J11" s="5"/>
      <c r="K11" s="15">
        <v>9</v>
      </c>
      <c r="L11" s="6" t="s">
        <v>53</v>
      </c>
      <c r="M11" s="5"/>
      <c r="N11" s="5"/>
      <c r="O11" s="15"/>
      <c r="P11" s="15"/>
      <c r="Q11" s="7">
        <f t="shared" si="0"/>
        <v>9</v>
      </c>
      <c r="R11" s="5"/>
      <c r="S11" s="20"/>
      <c r="T11" s="20"/>
    </row>
    <row r="12" spans="1:20" x14ac:dyDescent="0.25">
      <c r="A12" s="5" t="s">
        <v>21</v>
      </c>
      <c r="B12" s="5" t="s">
        <v>12</v>
      </c>
      <c r="C12" s="6"/>
      <c r="D12" s="6"/>
      <c r="E12" s="5"/>
      <c r="F12" s="2"/>
      <c r="G12" s="6"/>
      <c r="H12" s="6"/>
      <c r="I12" s="5"/>
      <c r="J12" s="5"/>
      <c r="K12" s="15">
        <v>9</v>
      </c>
      <c r="L12" s="6"/>
      <c r="M12" s="5"/>
      <c r="N12" s="5"/>
      <c r="O12" s="15"/>
      <c r="P12" s="15"/>
      <c r="Q12" s="7">
        <f t="shared" si="0"/>
        <v>9</v>
      </c>
      <c r="R12" s="5"/>
      <c r="S12" s="20"/>
      <c r="T12" s="20"/>
    </row>
    <row r="13" spans="1:20" x14ac:dyDescent="0.25">
      <c r="A13" s="5" t="s">
        <v>22</v>
      </c>
      <c r="B13" s="5" t="s">
        <v>12</v>
      </c>
      <c r="C13" s="6"/>
      <c r="D13" s="6"/>
      <c r="E13" s="5"/>
      <c r="F13" s="2"/>
      <c r="G13" s="6"/>
      <c r="H13" s="6"/>
      <c r="I13" s="5"/>
      <c r="J13" s="5"/>
      <c r="K13" s="15">
        <v>9</v>
      </c>
      <c r="L13" s="6"/>
      <c r="M13" s="5"/>
      <c r="N13" s="5"/>
      <c r="O13" s="15"/>
      <c r="P13" s="15"/>
      <c r="Q13" s="7">
        <f t="shared" si="0"/>
        <v>9</v>
      </c>
      <c r="R13" s="5"/>
      <c r="S13" s="20"/>
      <c r="T13" s="20"/>
    </row>
    <row r="14" spans="1:20" x14ac:dyDescent="0.25">
      <c r="A14" s="5" t="s">
        <v>66</v>
      </c>
      <c r="B14" s="5" t="s">
        <v>12</v>
      </c>
      <c r="C14" s="6"/>
      <c r="D14" s="6"/>
      <c r="E14" s="5"/>
      <c r="F14" s="2"/>
      <c r="G14" s="6"/>
      <c r="H14" s="6"/>
      <c r="I14" s="5"/>
      <c r="J14" s="5"/>
      <c r="K14" s="15">
        <v>3</v>
      </c>
      <c r="L14" s="6"/>
      <c r="M14" s="5"/>
      <c r="N14" s="5"/>
      <c r="O14" s="15">
        <v>5</v>
      </c>
      <c r="P14" s="15"/>
      <c r="Q14" s="7">
        <f t="shared" si="0"/>
        <v>8</v>
      </c>
      <c r="R14" s="5"/>
      <c r="S14" s="20"/>
      <c r="T14" s="20"/>
    </row>
    <row r="15" spans="1:20" x14ac:dyDescent="0.25">
      <c r="A15" s="5" t="s">
        <v>70</v>
      </c>
      <c r="B15" s="5" t="s">
        <v>71</v>
      </c>
      <c r="C15" s="6"/>
      <c r="D15" s="6"/>
      <c r="E15" s="5"/>
      <c r="F15" s="2"/>
      <c r="G15" s="6"/>
      <c r="H15" s="6"/>
      <c r="I15" s="5"/>
      <c r="J15" s="5"/>
      <c r="K15" s="15">
        <v>6</v>
      </c>
      <c r="L15" s="6" t="s">
        <v>62</v>
      </c>
      <c r="M15" s="5">
        <v>537</v>
      </c>
      <c r="N15" s="5"/>
      <c r="O15" s="15"/>
      <c r="P15" s="15"/>
      <c r="Q15" s="7">
        <f t="shared" si="0"/>
        <v>6</v>
      </c>
      <c r="R15" s="5"/>
      <c r="S15" s="20"/>
      <c r="T15" s="20"/>
    </row>
    <row r="16" spans="1:20" x14ac:dyDescent="0.25">
      <c r="A16" s="5" t="s">
        <v>72</v>
      </c>
      <c r="B16" s="5" t="s">
        <v>73</v>
      </c>
      <c r="C16" s="6"/>
      <c r="D16" s="6"/>
      <c r="E16" s="5"/>
      <c r="F16" s="2"/>
      <c r="G16" s="6"/>
      <c r="H16" s="6"/>
      <c r="I16" s="5"/>
      <c r="J16" s="5"/>
      <c r="K16" s="15">
        <v>3</v>
      </c>
      <c r="L16" s="6" t="s">
        <v>59</v>
      </c>
      <c r="M16" s="5"/>
      <c r="N16" s="5"/>
      <c r="O16" s="15"/>
      <c r="P16" s="15"/>
      <c r="Q16" s="7">
        <f t="shared" si="0"/>
        <v>3</v>
      </c>
      <c r="R16" s="5"/>
      <c r="S16" s="20"/>
      <c r="T16" s="20"/>
    </row>
    <row r="17" spans="1:20" x14ac:dyDescent="0.25">
      <c r="A17" s="5" t="s">
        <v>76</v>
      </c>
      <c r="B17" s="5"/>
      <c r="C17" s="6"/>
      <c r="D17" s="6"/>
      <c r="E17" s="5"/>
      <c r="F17" s="2"/>
      <c r="G17" s="6"/>
      <c r="H17" s="6"/>
      <c r="I17" s="5"/>
      <c r="J17" s="5"/>
      <c r="K17" s="15"/>
      <c r="L17" s="16" t="s">
        <v>60</v>
      </c>
      <c r="M17" s="5"/>
      <c r="N17" s="5"/>
      <c r="O17" s="15"/>
      <c r="P17" s="15"/>
      <c r="Q17" s="7">
        <f t="shared" si="0"/>
        <v>0</v>
      </c>
      <c r="R17" s="5"/>
      <c r="S17" s="20"/>
      <c r="T17" s="20"/>
    </row>
    <row r="18" spans="1:20" x14ac:dyDescent="0.25">
      <c r="A18" s="5" t="s">
        <v>77</v>
      </c>
      <c r="B18" s="5"/>
      <c r="C18" s="6"/>
      <c r="D18" s="6"/>
      <c r="E18" s="5"/>
      <c r="F18" s="2"/>
      <c r="G18" s="6"/>
      <c r="H18" s="6"/>
      <c r="I18" s="5"/>
      <c r="J18" s="5"/>
      <c r="K18" s="15"/>
      <c r="L18" s="16" t="s">
        <v>61</v>
      </c>
      <c r="M18" s="5"/>
      <c r="N18" s="5"/>
      <c r="O18" s="15"/>
      <c r="P18" s="15"/>
      <c r="Q18" s="7">
        <f t="shared" si="0"/>
        <v>0</v>
      </c>
      <c r="R18" s="5"/>
      <c r="S18" s="20"/>
      <c r="T18" s="20"/>
    </row>
    <row r="19" spans="1:20" x14ac:dyDescent="0.25">
      <c r="A19" s="5" t="s">
        <v>63</v>
      </c>
      <c r="B19" s="5"/>
      <c r="C19" s="6"/>
      <c r="D19" s="6"/>
      <c r="E19" s="5"/>
      <c r="F19" s="2"/>
      <c r="G19" s="6"/>
      <c r="H19" s="6"/>
      <c r="I19" s="5"/>
      <c r="J19" s="5"/>
      <c r="K19" s="15"/>
      <c r="L19" s="6" t="s">
        <v>64</v>
      </c>
      <c r="M19" s="5"/>
      <c r="N19" s="5"/>
      <c r="O19" s="15"/>
      <c r="P19" s="15"/>
      <c r="Q19" s="7">
        <f t="shared" si="0"/>
        <v>0</v>
      </c>
      <c r="R19" s="5"/>
      <c r="S19" s="20"/>
      <c r="T19" s="20"/>
    </row>
  </sheetData>
  <sortState ref="A1:T20">
    <sortCondition descending="1" ref="Q1:Q20"/>
  </sortState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defaultRowHeight="15" x14ac:dyDescent="0.25"/>
  <cols>
    <col min="1" max="1" width="109.28515625" style="1" customWidth="1"/>
    <col min="2" max="16384" width="9.140625" style="1"/>
  </cols>
  <sheetData>
    <row r="1" spans="1:1" x14ac:dyDescent="0.25">
      <c r="A1" s="8" t="s">
        <v>26</v>
      </c>
    </row>
    <row r="2" spans="1:1" ht="30" x14ac:dyDescent="0.25">
      <c r="A2" s="8" t="s">
        <v>31</v>
      </c>
    </row>
    <row r="3" spans="1:1" ht="45" x14ac:dyDescent="0.25">
      <c r="A3" s="8" t="s">
        <v>27</v>
      </c>
    </row>
    <row r="4" spans="1:1" x14ac:dyDescent="0.25">
      <c r="A4" s="8" t="s">
        <v>28</v>
      </c>
    </row>
    <row r="5" spans="1:1" x14ac:dyDescent="0.25">
      <c r="A5" s="8" t="s">
        <v>30</v>
      </c>
    </row>
    <row r="6" spans="1:1" ht="30" x14ac:dyDescent="0.25">
      <c r="A6" s="8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6917901B11D409AA6AFAAB84D4630" ma:contentTypeVersion="0" ma:contentTypeDescription="Creare un nuovo documento." ma:contentTypeScope="" ma:versionID="00e8660e0550a2eca1542cd3b237cd3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8f6a1da72f8ed44e38485e7df34b1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670FC9-8EF4-4B14-8223-39E60110F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B83A5C-61A9-49FF-91DD-2C8AD3B952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6BB06-32AD-47F8-B482-BBAE89E68AA0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assoluti</vt:lpstr>
      <vt:lpstr>regolamento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Rizzoli</dc:creator>
  <cp:lastModifiedBy>RIZZOLI GIORGIO</cp:lastModifiedBy>
  <cp:lastPrinted>2018-03-31T20:20:25Z</cp:lastPrinted>
  <dcterms:created xsi:type="dcterms:W3CDTF">2017-03-15T16:44:54Z</dcterms:created>
  <dcterms:modified xsi:type="dcterms:W3CDTF">2018-04-04T10:43:25Z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0x0101001EF6917901B11D409AA6AFAAB84D4630</vt:lpwstr>
  </property>
</Properties>
</file>